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pcqld-my.sharepoint.com/personal/nikolai_nehring_psc_qld_gov_au/Documents/Desktop/Open Data/Annual SOSR report data/"/>
    </mc:Choice>
  </mc:AlternateContent>
  <xr:revisionPtr revIDLastSave="0" documentId="8_{E839E94B-3093-4B59-AC55-0C63CD49ED20}" xr6:coauthVersionLast="47" xr6:coauthVersionMax="47" xr10:uidLastSave="{00000000-0000-0000-0000-000000000000}"/>
  <bookViews>
    <workbookView xWindow="-98" yWindow="-98" windowWidth="18915" windowHeight="12075" tabRatio="932" firstSheet="6" activeTab="10" xr2:uid="{00000000-000D-0000-FFFF-FFFF00000000}"/>
  </bookViews>
  <sheets>
    <sheet name="1. Public Sector" sheetId="1" r:id="rId1"/>
    <sheet name="2. Education Sector" sheetId="16" r:id="rId2"/>
    <sheet name="3. Health Sector" sheetId="17" r:id="rId3"/>
    <sheet name="4. Rest of Sector" sheetId="18" r:id="rId4"/>
    <sheet name="5. Agency" sheetId="2" r:id="rId5"/>
    <sheet name="6. Frontline" sheetId="4" r:id="rId6"/>
    <sheet name="7. Corporate" sheetId="8" r:id="rId7"/>
    <sheet name="8. Location" sheetId="10" r:id="rId8"/>
    <sheet name="9. Appointment type" sheetId="12" r:id="rId9"/>
    <sheet name="10. Employment status" sheetId="15" r:id="rId10"/>
    <sheet name="11. Equity Diversity &amp; Gender" sheetId="26" r:id="rId11"/>
    <sheet name="12. Age and tenure" sheetId="27" r:id="rId12"/>
    <sheet name="13.Executives" sheetId="20" r:id="rId13"/>
    <sheet name="14. Absenteeism" sheetId="24" r:id="rId14"/>
    <sheet name="15. Hire and Separations" sheetId="25" r:id="rId15"/>
    <sheet name="16.Earning" sheetId="19" r:id="rId16"/>
    <sheet name="17. Conduct and Performance" sheetId="22" r:id="rId17"/>
  </sheets>
  <definedNames>
    <definedName name="_xlnm._FilterDatabase" localSheetId="4" hidden="1">'5. Agency'!$A$1:$F$45</definedName>
    <definedName name="_Hlk111713940" localSheetId="16">'17. Conduct and Performance'!#REF!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3" i="1" l="1"/>
  <c r="D223" i="1"/>
  <c r="E223" i="1"/>
  <c r="G223" i="1"/>
  <c r="H223" i="1"/>
  <c r="I223" i="1"/>
  <c r="J223" i="1"/>
  <c r="K223" i="1"/>
  <c r="L223" i="1"/>
  <c r="M223" i="1"/>
  <c r="N223" i="1"/>
  <c r="O223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C225" i="1"/>
  <c r="D225" i="1"/>
  <c r="E225" i="1"/>
  <c r="G225" i="1"/>
  <c r="H225" i="1"/>
  <c r="I225" i="1"/>
  <c r="J225" i="1"/>
  <c r="K225" i="1"/>
  <c r="L225" i="1"/>
  <c r="M225" i="1"/>
  <c r="N225" i="1"/>
  <c r="O225" i="1"/>
  <c r="C226" i="1"/>
  <c r="D226" i="1"/>
  <c r="E226" i="1"/>
  <c r="F226" i="1"/>
  <c r="G226" i="1"/>
  <c r="H226" i="1"/>
  <c r="I226" i="1"/>
  <c r="J226" i="1"/>
  <c r="K226" i="1"/>
  <c r="L226" i="1"/>
  <c r="M226" i="1"/>
  <c r="N226" i="1"/>
  <c r="O226" i="1"/>
  <c r="B224" i="1"/>
  <c r="B225" i="1"/>
  <c r="B226" i="1"/>
  <c r="B223" i="1"/>
  <c r="B215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B216" i="1"/>
  <c r="C216" i="1"/>
  <c r="D216" i="1"/>
  <c r="E216" i="1"/>
  <c r="G216" i="1"/>
  <c r="H216" i="1"/>
  <c r="I216" i="1"/>
  <c r="J216" i="1"/>
  <c r="K216" i="1"/>
  <c r="L216" i="1"/>
  <c r="M216" i="1"/>
  <c r="N216" i="1"/>
  <c r="O216" i="1"/>
  <c r="B217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C214" i="1"/>
  <c r="D214" i="1"/>
  <c r="E214" i="1"/>
  <c r="G214" i="1"/>
  <c r="H214" i="1"/>
  <c r="I214" i="1"/>
  <c r="J214" i="1"/>
  <c r="K214" i="1"/>
  <c r="L214" i="1"/>
  <c r="M214" i="1"/>
  <c r="N214" i="1"/>
  <c r="O214" i="1"/>
  <c r="B214" i="1"/>
  <c r="C205" i="1"/>
  <c r="D205" i="1"/>
  <c r="E205" i="1"/>
  <c r="G205" i="1"/>
  <c r="H205" i="1"/>
  <c r="I205" i="1"/>
  <c r="J205" i="1"/>
  <c r="K205" i="1"/>
  <c r="L205" i="1"/>
  <c r="M205" i="1"/>
  <c r="N205" i="1"/>
  <c r="O205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C207" i="1"/>
  <c r="D207" i="1"/>
  <c r="E207" i="1"/>
  <c r="G207" i="1"/>
  <c r="H207" i="1"/>
  <c r="I207" i="1"/>
  <c r="J207" i="1"/>
  <c r="K207" i="1"/>
  <c r="L207" i="1"/>
  <c r="M207" i="1"/>
  <c r="N207" i="1"/>
  <c r="O207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B206" i="1"/>
  <c r="B207" i="1"/>
  <c r="B208" i="1"/>
  <c r="B205" i="1"/>
  <c r="B14" i="1"/>
  <c r="F95" i="4"/>
  <c r="E95" i="4"/>
  <c r="D95" i="4"/>
  <c r="C95" i="4"/>
  <c r="B95" i="4"/>
  <c r="C57" i="2"/>
  <c r="D57" i="2"/>
  <c r="E57" i="2"/>
  <c r="F57" i="2"/>
  <c r="B57" i="2"/>
  <c r="C45" i="2"/>
  <c r="D45" i="2"/>
  <c r="E45" i="2"/>
  <c r="F45" i="2"/>
  <c r="B45" i="2"/>
  <c r="C48" i="10" l="1"/>
  <c r="E48" i="10" s="1"/>
  <c r="B48" i="10"/>
  <c r="D47" i="10" s="1"/>
  <c r="C30" i="10"/>
  <c r="E30" i="10" s="1"/>
  <c r="B30" i="10"/>
  <c r="D30" i="10" s="1"/>
  <c r="F14" i="1"/>
  <c r="D14" i="1"/>
  <c r="F5" i="1"/>
  <c r="E5" i="1"/>
  <c r="D5" i="1"/>
  <c r="C5" i="1"/>
  <c r="B5" i="1"/>
  <c r="D48" i="10" l="1"/>
</calcChain>
</file>

<file path=xl/sharedStrings.xml><?xml version="1.0" encoding="utf-8"?>
<sst xmlns="http://schemas.openxmlformats.org/spreadsheetml/2006/main" count="1947" uniqueCount="382">
  <si>
    <t>Number of FTE by Sector</t>
  </si>
  <si>
    <t>Education Sector</t>
  </si>
  <si>
    <t>Health Sector</t>
  </si>
  <si>
    <t>Rest of Sector</t>
  </si>
  <si>
    <t>Whole of sector</t>
  </si>
  <si>
    <t>FTE</t>
  </si>
  <si>
    <t>Proportion</t>
  </si>
  <si>
    <t>Previous year variance #</t>
  </si>
  <si>
    <t>Previous year variance %</t>
  </si>
  <si>
    <t>Proportion percentage FTE by Sector</t>
  </si>
  <si>
    <t>FTE by Sector</t>
  </si>
  <si>
    <t>Education and Health workforces, and Rest of sector: FTE over 5 years</t>
  </si>
  <si>
    <t>Number of FTE by Sector &amp; Gender - Permanent</t>
  </si>
  <si>
    <t>Woman</t>
  </si>
  <si>
    <t>Man</t>
  </si>
  <si>
    <t>Non-binary</t>
  </si>
  <si>
    <t>Grand Total</t>
  </si>
  <si>
    <t>Proportion percentage FTE by Sector &amp; Gender - Permanent</t>
  </si>
  <si>
    <t>Number of FTE by Sector &amp; Gender - Temporary</t>
  </si>
  <si>
    <t>Proportion percentage FTE by Sector &amp; Gender - Temporary</t>
  </si>
  <si>
    <t>Number of FTE by Sector &amp; Gender - Casual</t>
  </si>
  <si>
    <t>Proportion percentage FTE by Sector &amp; Gender - Casual</t>
  </si>
  <si>
    <t>Number of FTE by Sector &amp; Gender - Contract</t>
  </si>
  <si>
    <t>Proportion percentage FTE by Sector &amp; Gender - Contract</t>
  </si>
  <si>
    <t>Headcount by Sector &amp; Gender - Permanent</t>
  </si>
  <si>
    <t>Proportion percentage Headcount by Sector &amp; Gender - Permanent</t>
  </si>
  <si>
    <t>Headcount  by Sector &amp; Gender - Temporary</t>
  </si>
  <si>
    <t>Proportion percentage Headcount by Sector &amp; Gender - Temporary</t>
  </si>
  <si>
    <t xml:space="preserve"> Headcount by Sector &amp; Gender  - Casual </t>
  </si>
  <si>
    <t xml:space="preserve">Proportion percentage Headcount by Sector &amp; Gender  - Casual </t>
  </si>
  <si>
    <t xml:space="preserve"> Headcount by Sector &amp; Gender  - Contract</t>
  </si>
  <si>
    <t>Proportion percentage Headcount by Sector &amp; Gender  - Contract</t>
  </si>
  <si>
    <t>Headcount by Sector &amp; Gender - Full-time</t>
  </si>
  <si>
    <t>Headcount by Sector &amp; Gender - Part-time</t>
  </si>
  <si>
    <t xml:space="preserve">Headcount by Sector &amp; Gender - Casual </t>
  </si>
  <si>
    <t xml:space="preserve">Proportion percentage Headcount by Sector &amp; Gender - Full-time </t>
  </si>
  <si>
    <t xml:space="preserve">Proportion percentage Headcount by Sector &amp; Gender - Part-time </t>
  </si>
  <si>
    <t>Proportion percentage Headcount by Sector &amp; Gender - Casual</t>
  </si>
  <si>
    <t>Reporting year</t>
  </si>
  <si>
    <t>Brisbane Corporate</t>
  </si>
  <si>
    <t>Brisbane Frontline</t>
  </si>
  <si>
    <t>Rest of State Corporate</t>
  </si>
  <si>
    <t>Rest of State Frontline</t>
  </si>
  <si>
    <t>Education workforce -Appointment type FTE: March 2020 - March 2024</t>
  </si>
  <si>
    <t>Temporary</t>
  </si>
  <si>
    <t>Permanent</t>
  </si>
  <si>
    <t>Contract</t>
  </si>
  <si>
    <t>Casual</t>
  </si>
  <si>
    <t>Appointment type in Education by %FTE</t>
  </si>
  <si>
    <t>Education workforce -Employment status headcount: March 2020 - March 2024</t>
  </si>
  <si>
    <t>Full-Time</t>
  </si>
  <si>
    <t>Part-Time</t>
  </si>
  <si>
    <t>Employment status in Education by %headcount</t>
  </si>
  <si>
    <t>Health workforce</t>
  </si>
  <si>
    <t>Brisbane - Corporate</t>
  </si>
  <si>
    <t>Brisbane - Frontline</t>
  </si>
  <si>
    <t>Rest of State - Corporate</t>
  </si>
  <si>
    <t>Rest of State - Frontline</t>
  </si>
  <si>
    <t>Health workforce - Appointment type FTE: March 2020 - March 2024</t>
  </si>
  <si>
    <t>Appointment type in Health by %FTE</t>
  </si>
  <si>
    <t>Health workforce -Employment status headcount: March 2020 - March 2024</t>
  </si>
  <si>
    <t>Employmnet status in Health by headcount</t>
  </si>
  <si>
    <t>Rest of the Sector</t>
  </si>
  <si>
    <t>Rest of sector - Appointment type FTE: March 2020 - March 2024</t>
  </si>
  <si>
    <t>Rest of Sector - Proportion of appointment types in total FTE</t>
  </si>
  <si>
    <t xml:space="preserve">Rest of sector -Employment status headcount: March 2020 - March 2024
</t>
  </si>
  <si>
    <t>Employment status in the Rest of the Sector by % headcount</t>
  </si>
  <si>
    <t>Total FTE by agency: March 2020-March 2024</t>
  </si>
  <si>
    <t>Department of Agriculture and Fisheries</t>
  </si>
  <si>
    <t>Department of Child Safety, Seniors and Disability Services (2) (3)</t>
  </si>
  <si>
    <t>Department of Education (3)</t>
  </si>
  <si>
    <t>Department of Employment, Small  Business and Training (1)(2)</t>
  </si>
  <si>
    <t>Department of Energy and Climate (1)</t>
  </si>
  <si>
    <t>Department of Environment, Science  and Innovation (1)</t>
  </si>
  <si>
    <t>Department of Housing, Local  Government, Planning and Public  Works (1)</t>
  </si>
  <si>
    <t>Department of Justice and Attorney-General (4)</t>
  </si>
  <si>
    <t>Department of Regional Development, Manufacturing and Water (3)</t>
  </si>
  <si>
    <t>Department of Resources</t>
  </si>
  <si>
    <t>Department of State Development and Infrastructure (1)</t>
  </si>
  <si>
    <t>Department of the Premier and Cabinet (3)</t>
  </si>
  <si>
    <t>Department of Tourism and Sport (1)</t>
  </si>
  <si>
    <t>Department of Transport and Main Roads (4)</t>
  </si>
  <si>
    <t>Department of Treaty, Aboriginal and Torres Strait Islander Partnerships, Communities and the Arts (2) (3)</t>
  </si>
  <si>
    <t>Department of Youth Justice (1)</t>
  </si>
  <si>
    <t>Electoral Commission Queensland</t>
  </si>
  <si>
    <t>Office of the Inspector-General of Emergency Management</t>
  </si>
  <si>
    <t>Public Sector Commission</t>
  </si>
  <si>
    <t>Public Trustee</t>
  </si>
  <si>
    <t>Queensland Audit Office</t>
  </si>
  <si>
    <t>Queensland Corrective Services</t>
  </si>
  <si>
    <t>Queensland Fire and Emergency Services</t>
  </si>
  <si>
    <t>Queensland Health (4)</t>
  </si>
  <si>
    <t>Queensland Police Service</t>
  </si>
  <si>
    <t>Queensland Treasury (4)</t>
  </si>
  <si>
    <t>TAFE Queensland</t>
  </si>
  <si>
    <t>Department of Aboriginal and Torres Strait Islander Partnerships</t>
  </si>
  <si>
    <t>Department of Child Safety, Youth and Women</t>
  </si>
  <si>
    <t>Department of Children, Youth Justice and Multicultural Affairs (5)</t>
  </si>
  <si>
    <t>Department of Communities, Disability Services and Seniors</t>
  </si>
  <si>
    <t>Department of Communities, Housing and Digital Economy (6)</t>
  </si>
  <si>
    <t>Department of Energy and Public Works (5)</t>
  </si>
  <si>
    <t>Department of Environment and Science (4) (5)</t>
  </si>
  <si>
    <t xml:space="preserve">Department of Housing and Public Works </t>
  </si>
  <si>
    <t>Department of Innovation and Tourism Industry Development</t>
  </si>
  <si>
    <t>Department of Local Government, Racing and Multicultural Affairs</t>
  </si>
  <si>
    <t>Department of Natural Resources, Mines and Energy</t>
  </si>
  <si>
    <t>Department of Seniors, Disability Services and Aboriginal and Torres Strait Islander Partnerships (6)</t>
  </si>
  <si>
    <t>Department of State Development, Infrastructure, Local Government and Planning (3) (5)</t>
  </si>
  <si>
    <t>Department of State Development, Manufacturing, Infrastructure and Planning</t>
  </si>
  <si>
    <t>Department of Tourism, Innovation and Sport (5)</t>
  </si>
  <si>
    <t>Public Service Commission</t>
  </si>
  <si>
    <t>Sector sub-total: Budget paper 2 agencies</t>
  </si>
  <si>
    <t>Legal Aid Queensland</t>
  </si>
  <si>
    <t>Office of the Health Ombudsman</t>
  </si>
  <si>
    <t>Queensland Art Gallery</t>
  </si>
  <si>
    <t>Queensland Family and Child Commission</t>
  </si>
  <si>
    <t>Queensland Human Rights Commission</t>
  </si>
  <si>
    <t>Queensland Museum</t>
  </si>
  <si>
    <t>Resources Safety and Health Queensland</t>
  </si>
  <si>
    <t>State Library of Queensland</t>
  </si>
  <si>
    <t>Trade and Investment Queensland</t>
  </si>
  <si>
    <t>Public Safety Business Agency</t>
  </si>
  <si>
    <t>Sector sub-total: Other entities</t>
  </si>
  <si>
    <t>Norfolk Island Taskforce</t>
  </si>
  <si>
    <t>Whole of sector total</t>
  </si>
  <si>
    <t xml:space="preserve">Existing agencies highlighted in blue </t>
  </si>
  <si>
    <t>(1) New or renamed departments or other entities as part of machinery of government changes in December 2023.</t>
  </si>
  <si>
    <t>(2) New or renamed departments or other entities as part of machinery of government changes in May 2023.</t>
  </si>
  <si>
    <t>(3) FTE numbers have been affected by employee movements as part of machinery of government changes in December 2023.</t>
  </si>
  <si>
    <t>(4) FTE numbers have been affected by employee movements as part of machinery of government changes in May 2023.</t>
  </si>
  <si>
    <t>(5) Departments abolished as part of machinery of government changes in  December 2023.</t>
  </si>
  <si>
    <t>(6) Departments abolished as part of machinery of government changes in May 2023.</t>
  </si>
  <si>
    <t xml:space="preserve"> </t>
  </si>
  <si>
    <t>Number of FTE by Gender and Agency BP2</t>
  </si>
  <si>
    <t>Agency</t>
  </si>
  <si>
    <t>Department of Child Safety Seniors and Disability Services</t>
  </si>
  <si>
    <t>Department of Child Safety Youth and Women</t>
  </si>
  <si>
    <t>Department of Children Youth Justice and Multicultural Affairs</t>
  </si>
  <si>
    <t>Department of Communities Disability Services and Seniors</t>
  </si>
  <si>
    <t>Department of Communities Housing and Digital Economy</t>
  </si>
  <si>
    <t>Department of Education</t>
  </si>
  <si>
    <t>Department of Employment Small Business and Training</t>
  </si>
  <si>
    <t>Department of Energy and Climate</t>
  </si>
  <si>
    <t>Department of Energy and Public Works</t>
  </si>
  <si>
    <t>Department of Environment and Science</t>
  </si>
  <si>
    <t>Department of Environment Science and Innovation</t>
  </si>
  <si>
    <t>Department of Housing and Public Works</t>
  </si>
  <si>
    <t>Department of Housing Local Government Planning and Public Works</t>
  </si>
  <si>
    <t>Department of Justice and Attorney-General</t>
  </si>
  <si>
    <t>Department of Local Government Racing and Multicultural Affairs</t>
  </si>
  <si>
    <t>Department of Natural Resources Mines and Energy</t>
  </si>
  <si>
    <t>Department of Regional Development Manufacturing and Water</t>
  </si>
  <si>
    <t>Department of Seniors Disability Services and Aboriginal and Torres Strait Islander Partnerships</t>
  </si>
  <si>
    <t>Department of State Development and Infrastructure</t>
  </si>
  <si>
    <t>Department of State Development Infrastructure Local Government and Planning</t>
  </si>
  <si>
    <t>Department of State Development Manufacturing Infrastructure and Planning</t>
  </si>
  <si>
    <t>Department of the Premier and Cabinet</t>
  </si>
  <si>
    <t>Department of Tourism and Sport</t>
  </si>
  <si>
    <t>Department of Tourism Innovation and Sport</t>
  </si>
  <si>
    <t>Department of Transport and Main Roads</t>
  </si>
  <si>
    <t>Department of Treaty Aboriginal and Torres Strait Islander Partnerships Communities and the Arts</t>
  </si>
  <si>
    <t>Department of Youth Justice</t>
  </si>
  <si>
    <t>Queensland Health</t>
  </si>
  <si>
    <t>Queensland Treasury</t>
  </si>
  <si>
    <t>Percentage of FTE by Gender and Agency BP2</t>
  </si>
  <si>
    <t>Number of FTE by Gender and Agency Other Entity</t>
  </si>
  <si>
    <t>Percentage of FTE by Gender and Agency Other Entity</t>
  </si>
  <si>
    <t>Headcount by Gender and Agency BP2</t>
  </si>
  <si>
    <t>Percentage of Headcount by Gender and Agency BP2</t>
  </si>
  <si>
    <t>Headcount by Gender and Agency Other Entities</t>
  </si>
  <si>
    <t>Percentage of Headcount by Gender and Agency Other Entities</t>
  </si>
  <si>
    <t>Number of FTE by appointment type and Agency - BP2</t>
  </si>
  <si>
    <t>Number of FTE by appointment type and Agency - Other Entity</t>
  </si>
  <si>
    <t>Headcount by appointment type and Agency - BP2</t>
  </si>
  <si>
    <t xml:space="preserve">Permanent HC </t>
  </si>
  <si>
    <t xml:space="preserve">Temporary HC </t>
  </si>
  <si>
    <t xml:space="preserve">Casual HC </t>
  </si>
  <si>
    <t xml:space="preserve">Contract HC </t>
  </si>
  <si>
    <t>Headcount by appointment type and Agency - Other Entities</t>
  </si>
  <si>
    <t xml:space="preserve">1/03/2024 - Occupation type </t>
  </si>
  <si>
    <t>Frontline (including key frontline roles) and frontline support roles</t>
  </si>
  <si>
    <t>Corporate</t>
  </si>
  <si>
    <t>Key frontline, frontline/frontline support and corporate - % FTE</t>
  </si>
  <si>
    <t>Reporting Year</t>
  </si>
  <si>
    <t>Key Frontline Roles</t>
  </si>
  <si>
    <t>Frontline and Frontline Support</t>
  </si>
  <si>
    <t>Key frontline, frontline/frontline support and corporate FTE 12 month variation: March 2023 - March 2024</t>
  </si>
  <si>
    <t xml:space="preserve">Variance </t>
  </si>
  <si>
    <t xml:space="preserve">% Variance </t>
  </si>
  <si>
    <t>Key frontline, frontline/frontline support and corporate - FTE over 5 years</t>
  </si>
  <si>
    <t>Key frontline, frontline/frontline support and corporate - Variance</t>
  </si>
  <si>
    <t xml:space="preserve">Occupation Type </t>
  </si>
  <si>
    <t>Variance - FTE YoY</t>
  </si>
  <si>
    <t/>
  </si>
  <si>
    <t>Key frontline, frontline/frontline support and corporate - % Variance</t>
  </si>
  <si>
    <t>Key frontline, frontline/frontline support and corporate %FTE - five year trend</t>
  </si>
  <si>
    <t>Key Frontline roles</t>
  </si>
  <si>
    <t>Total FTE</t>
  </si>
  <si>
    <t>Ambulance officers</t>
  </si>
  <si>
    <t>Child safety case workers</t>
  </si>
  <si>
    <t>Correction officers</t>
  </si>
  <si>
    <t>Disability Support Workers</t>
  </si>
  <si>
    <t>Doctors</t>
  </si>
  <si>
    <t>Firefighters</t>
  </si>
  <si>
    <t>Health practitioners/Professional/Technical</t>
  </si>
  <si>
    <t>Nurses and midwives</t>
  </si>
  <si>
    <t>Police</t>
  </si>
  <si>
    <t>TAFE teachers and tutors</t>
  </si>
  <si>
    <t>Teacher aides</t>
  </si>
  <si>
    <t>Teachers</t>
  </si>
  <si>
    <t>Youth and case workers</t>
  </si>
  <si>
    <t>Key frontline year-on-year variation: 2021-2024</t>
  </si>
  <si>
    <t>Total</t>
  </si>
  <si>
    <t>Key frontline, frontline/frontline support FTE</t>
  </si>
  <si>
    <t>Clerical and Office Support Workers</t>
  </si>
  <si>
    <t>Commercial Cleaner</t>
  </si>
  <si>
    <t>Gardener (General)</t>
  </si>
  <si>
    <t>General Clerk</t>
  </si>
  <si>
    <t>Information Officer</t>
  </si>
  <si>
    <t>Labourers</t>
  </si>
  <si>
    <t>Office Manager</t>
  </si>
  <si>
    <t>Policy Analyst</t>
  </si>
  <si>
    <t>Policy and Planning Manager</t>
  </si>
  <si>
    <t>Program or Project Administrator</t>
  </si>
  <si>
    <t>Security Officer</t>
  </si>
  <si>
    <t>Specialist Managers</t>
  </si>
  <si>
    <t>Waiter</t>
  </si>
  <si>
    <t>Roles &lt;1000 FTE</t>
  </si>
  <si>
    <t>Key frontline and frontline/frontline suppport year-on-year variation: March 2020-2024</t>
  </si>
  <si>
    <t xml:space="preserve">Labourers </t>
  </si>
  <si>
    <t>blank cells mean there were either no employees in the relevant category in the prior years, or there were employees &lt;1000 and these have been rolled up into the &lt;1000 category.</t>
  </si>
  <si>
    <t>Key frontline and frontline/frontline suppport roles: FTE over 5 years</t>
  </si>
  <si>
    <t>Clerical and Office Support Workers nec</t>
  </si>
  <si>
    <t>Labourers nec</t>
  </si>
  <si>
    <t>Specialist Managers nec</t>
  </si>
  <si>
    <t>Corporate service roles</t>
  </si>
  <si>
    <t>Accounting and Finance</t>
  </si>
  <si>
    <t>Audit Services</t>
  </si>
  <si>
    <t>Communication, Media and Marketing</t>
  </si>
  <si>
    <t>Corporate Services Management</t>
  </si>
  <si>
    <t>Executive Services and Support</t>
  </si>
  <si>
    <t>Governance and Strategy</t>
  </si>
  <si>
    <t>Human Resources</t>
  </si>
  <si>
    <t>Information and Communications Technology</t>
  </si>
  <si>
    <t>Information Management</t>
  </si>
  <si>
    <t>Legal Services</t>
  </si>
  <si>
    <t>Procurement and Contract Management</t>
  </si>
  <si>
    <t>Property and Facilities</t>
  </si>
  <si>
    <t>Corporate FTE Variance and % Variance combined</t>
  </si>
  <si>
    <t>%Variance</t>
  </si>
  <si>
    <t>% Variance</t>
  </si>
  <si>
    <t>Corporate year-on-year % variation: March 2020-2024</t>
  </si>
  <si>
    <t>Corporate FTE  Variance</t>
  </si>
  <si>
    <t>Corporate FTE Numbers five year trend</t>
  </si>
  <si>
    <t xml:space="preserve">NOTE: ONLY HIGHLIGHTED CELLS APPEAR IN THE REPORT. OTHER CELLS ARE FOR INFORMATION. </t>
  </si>
  <si>
    <t>*_SA4 Region</t>
  </si>
  <si>
    <t>% FTE</t>
  </si>
  <si>
    <t>Brisbane - East</t>
  </si>
  <si>
    <t>Brisbane - North</t>
  </si>
  <si>
    <t>Brisbane - South</t>
  </si>
  <si>
    <t>Brisbane - West</t>
  </si>
  <si>
    <t>Brisbane Inner City</t>
  </si>
  <si>
    <t>Cairns</t>
  </si>
  <si>
    <t>Central Queensland</t>
  </si>
  <si>
    <t>Darling Downs - Maranoa</t>
  </si>
  <si>
    <t>Gold Coast</t>
  </si>
  <si>
    <t>Ipswich</t>
  </si>
  <si>
    <t>Logan - Beaudesert</t>
  </si>
  <si>
    <t>Mackay - Isaac - Whitsunday</t>
  </si>
  <si>
    <t>Moreton Bay - North</t>
  </si>
  <si>
    <t>Moreton Bay - South</t>
  </si>
  <si>
    <t>Queensland - Outback</t>
  </si>
  <si>
    <t>Sunshine Coast</t>
  </si>
  <si>
    <t>Toowoomba</t>
  </si>
  <si>
    <t>Townsville</t>
  </si>
  <si>
    <t>Wide Bay</t>
  </si>
  <si>
    <t>Corporate FTE 2024</t>
  </si>
  <si>
    <t>Frontline FTE 2024</t>
  </si>
  <si>
    <t>Total Brisbane Inner City and surrounding suburbs</t>
  </si>
  <si>
    <t>Total Regions</t>
  </si>
  <si>
    <t>Brisbane</t>
  </si>
  <si>
    <t>Rest of State</t>
  </si>
  <si>
    <t xml:space="preserve">Brisbane - Frontline </t>
  </si>
  <si>
    <t xml:space="preserve">Rest of State - Frontline </t>
  </si>
  <si>
    <t>Location of key frontline/frontline/frontline support and corporate FTE plus total workforce: FTE and proportion - March 2024</t>
  </si>
  <si>
    <t>Corporate roles</t>
  </si>
  <si>
    <t>% of total public sector workforce</t>
  </si>
  <si>
    <t>Location of key frontline/frontline/frontline support and corporate FTE plus total workforce: FTE and proportion - March 2023</t>
  </si>
  <si>
    <t>Location of key frontline/frontline/frontline support and corporate FTE plus total workforce: FTE and proportion - March 2022</t>
  </si>
  <si>
    <t>Location of key frontline/frontline/frontline support and corporate FTE plus total workforce: FTE and proportion - March 2021</t>
  </si>
  <si>
    <t>Location of key frontline/frontline/frontline support and corporate FTE plus total workforce: FTE and proportion - March 2020</t>
  </si>
  <si>
    <t xml:space="preserve">Appointment type </t>
  </si>
  <si>
    <t>FTE - March 2024</t>
  </si>
  <si>
    <t>Sector</t>
  </si>
  <si>
    <t xml:space="preserve">Employment status </t>
  </si>
  <si>
    <t>Headcount - March 2024</t>
  </si>
  <si>
    <t>Employment Status</t>
  </si>
  <si>
    <t>Headcount</t>
  </si>
  <si>
    <t>Number of FTE by age distribution and gender</t>
  </si>
  <si>
    <t>Row Labels</t>
  </si>
  <si>
    <t>19 and less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</si>
  <si>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</si>
  <si>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</si>
  <si>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</si>
  <si>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</si>
  <si>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</si>
  <si>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</si>
  <si>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</si>
  <si>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</si>
  <si>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</si>
  <si>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65+ </t>
  </si>
  <si>
    <t>Percentage of FTE by age distribution and gender</t>
  </si>
  <si>
    <t>% Representation Aboriginal and Torres Strait Islander Peoples (Headcount)</t>
  </si>
  <si>
    <t>% Aboriginal and Torres Strait Islander Peoples (Headcount)</t>
  </si>
  <si>
    <t>% Target</t>
  </si>
  <si>
    <t xml:space="preserve"> Representation Aboriginal and Torres Strait Islander Peoples (Headcount)</t>
  </si>
  <si>
    <t xml:space="preserve"> Aboriginal and Torres Strait Islander Peoples (Headcount)</t>
  </si>
  <si>
    <t xml:space="preserve">% Representation people living with disability </t>
  </si>
  <si>
    <t>Representation people living with disability  (Headecount)</t>
  </si>
  <si>
    <t>% Representation people who speak a language at home other than English</t>
  </si>
  <si>
    <t>Representation people who speak a language at home other than English (Headcount)</t>
  </si>
  <si>
    <t>% of Women in leadership (Headcount)</t>
  </si>
  <si>
    <t>Women in leadership (Headcount)</t>
  </si>
  <si>
    <t>Reporting year - Mar 2024</t>
  </si>
  <si>
    <t>Tenure in years</t>
  </si>
  <si>
    <t>&lt;1</t>
  </si>
  <si>
    <t>1-2</t>
  </si>
  <si>
    <t>3-4</t>
  </si>
  <si>
    <t>5-9</t>
  </si>
  <si>
    <t>10-19</t>
  </si>
  <si>
    <t>20+</t>
  </si>
  <si>
    <t>% Headcount</t>
  </si>
  <si>
    <t>Average age by location</t>
  </si>
  <si>
    <t>Location</t>
  </si>
  <si>
    <t>Mar-20</t>
  </si>
  <si>
    <t>Mar-21</t>
  </si>
  <si>
    <t>Mar-22</t>
  </si>
  <si>
    <t>Mar-23</t>
  </si>
  <si>
    <t>Queensland Public Sector</t>
  </si>
  <si>
    <t>Average age by gender</t>
  </si>
  <si>
    <t>Gender</t>
  </si>
  <si>
    <t xml:space="preserve">Woman (Female) </t>
  </si>
  <si>
    <t>Man (Male)</t>
  </si>
  <si>
    <t xml:space="preserve">Non-binary </t>
  </si>
  <si>
    <t>Senior Officer, Senior Executive and Chief Executive in classified roles, s122 and s155 SO/SES/CEO roles</t>
  </si>
  <si>
    <t>Other</t>
  </si>
  <si>
    <t>Whole of Sector total</t>
  </si>
  <si>
    <t>Executive officers</t>
  </si>
  <si>
    <t>Executive officers refers to Senior Officer, Senior Executive and Chief Executive in classified roles, s155 SO/SES/CEO roles (and s122 Public Service Act 2008)</t>
  </si>
  <si>
    <t>Unscheduled</t>
  </si>
  <si>
    <t>Sick</t>
  </si>
  <si>
    <t>Carers</t>
  </si>
  <si>
    <t>Hire rate (rolling 4 qtr average)</t>
  </si>
  <si>
    <t>Separation rate (rolling 4 qtr average)</t>
  </si>
  <si>
    <t>Actual % FTE by earning bracket</t>
  </si>
  <si>
    <t>Up to $49,999</t>
  </si>
  <si>
    <t>$50,000 to $99,999</t>
  </si>
  <si>
    <t>$100,000 to $119,999</t>
  </si>
  <si>
    <t>$120,000 to $149,999</t>
  </si>
  <si>
    <t>$150,000 to $179,999</t>
  </si>
  <si>
    <t>Above $180,000</t>
  </si>
  <si>
    <t>Number of FTE by earning bracket: March 2020-March 2024</t>
  </si>
  <si>
    <t>Earning bracket</t>
  </si>
  <si>
    <t>above $180,000</t>
  </si>
  <si>
    <t>Financial Year</t>
  </si>
  <si>
    <t>2019–20 </t>
  </si>
  <si>
    <t>2020–21 </t>
  </si>
  <si>
    <t>2021–22 </t>
  </si>
  <si>
    <t>2022–23 </t>
  </si>
  <si>
    <t>Category 2</t>
  </si>
  <si>
    <t>Category 3(a)</t>
  </si>
  <si>
    <t>Category 3(b)</t>
  </si>
  <si>
    <t>3796 </t>
  </si>
  <si>
    <t>3973 </t>
  </si>
  <si>
    <t>2006  </t>
  </si>
  <si>
    <t>10,915*</t>
  </si>
  <si>
    <t>5464^</t>
  </si>
  <si>
    <t xml:space="preserve">Non-compliance with COVID-19 vaccination requirements accounts for 1491 of the total 5464 matters in 2022–23. </t>
  </si>
  <si>
    <t>Non-compliance with COVID-19 vaccination requirements accounts for 7371 of the total 10,915 matters in 2021–22</t>
  </si>
  <si>
    <t>% Representation people living with disability (Headcount)</t>
  </si>
  <si>
    <t>Representation people living with disability (Headcount)</t>
  </si>
  <si>
    <t>% Representation people who speak a language at home other than English (Headcount)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</si>
</sst>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mmm\-yyyy"/>
    <numFmt numFmtId="166" formatCode="0.00%;\-0.00%;0.00%"/>
    <numFmt numFmtId="167" formatCode="mmm\ yyyy"/>
    <numFmt numFmtId="168" formatCode="0.0%"/>
  </numFmts>
  <fonts count="19">
    <font>
      <sz val="11"/>
      <name val="Aptos Narrow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ptos Narrow"/>
      <family val="2"/>
    </font>
    <font>
      <b/>
      <sz val="11"/>
      <name val="Arial"/>
      <family val="2"/>
    </font>
    <font>
      <sz val="11"/>
      <name val="Aptos Narrow"/>
      <family val="2"/>
    </font>
    <font>
      <b/>
      <sz val="11"/>
      <color rgb="FFFF0000"/>
      <name val="Aptos Narrow"/>
      <family val="2"/>
    </font>
    <font>
      <sz val="10"/>
      <name val="Arial"/>
      <family val="2"/>
    </font>
    <font>
      <sz val="11"/>
      <name val="Aptos Narrow"/>
      <family val="2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</font>
    <font>
      <i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i/>
      <sz val="11"/>
      <name val="Aptos Narrow"/>
      <family val="2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4"/>
      </patternFill>
    </fill>
    <fill>
      <patternFill patternType="solid">
        <fgColor indexed="65"/>
        <bgColor rgb="FFFFC7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0" fontId="7" fillId="0" borderId="0"/>
    <xf numFmtId="0" fontId="3" fillId="0" borderId="0"/>
    <xf numFmtId="9" fontId="10" fillId="0" borderId="0" applyFont="0" applyFill="0" applyBorder="0" applyAlignment="0" applyProtection="0"/>
    <xf numFmtId="0" fontId="2" fillId="0" borderId="0"/>
    <xf numFmtId="164" fontId="10" fillId="0" borderId="0" applyFont="0" applyFill="0" applyBorder="0" applyAlignment="0" applyProtection="0"/>
    <xf numFmtId="0" fontId="14" fillId="4" borderId="0" applyNumberFormat="0" applyBorder="0" applyAlignment="0" applyProtection="0"/>
  </cellStyleXfs>
  <cellXfs count="187">
    <xf numFmtId="0" fontId="0" fillId="0" borderId="0" xfId="0"/>
    <xf numFmtId="0" fontId="0" fillId="0" borderId="0" xfId="0" applyAlignment="1">
      <alignment vertical="top"/>
    </xf>
    <xf numFmtId="17" fontId="0" fillId="0" borderId="0" xfId="0" applyNumberFormat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/>
    <xf numFmtId="10" fontId="0" fillId="0" borderId="1" xfId="0" applyNumberFormat="1" applyBorder="1"/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0" borderId="1" xfId="0" applyFont="1" applyBorder="1"/>
    <xf numFmtId="0" fontId="7" fillId="0" borderId="0" xfId="0" applyFont="1"/>
    <xf numFmtId="0" fontId="7" fillId="3" borderId="1" xfId="0" applyFont="1" applyFill="1" applyBorder="1"/>
    <xf numFmtId="0" fontId="7" fillId="0" borderId="1" xfId="0" applyFont="1" applyBorder="1"/>
    <xf numFmtId="0" fontId="7" fillId="0" borderId="0" xfId="0" applyFont="1" applyAlignment="1">
      <alignment wrapText="1"/>
    </xf>
    <xf numFmtId="0" fontId="5" fillId="0" borderId="0" xfId="0" applyFont="1"/>
    <xf numFmtId="165" fontId="0" fillId="0" borderId="0" xfId="0" applyNumberFormat="1" applyAlignment="1">
      <alignment vertical="top"/>
    </xf>
    <xf numFmtId="0" fontId="8" fillId="0" borderId="0" xfId="0" applyFont="1"/>
    <xf numFmtId="1" fontId="0" fillId="0" borderId="0" xfId="0" applyNumberFormat="1"/>
    <xf numFmtId="0" fontId="3" fillId="0" borderId="0" xfId="3"/>
    <xf numFmtId="10" fontId="3" fillId="0" borderId="0" xfId="3" applyNumberFormat="1" applyAlignment="1">
      <alignment vertical="center"/>
    </xf>
    <xf numFmtId="0" fontId="3" fillId="0" borderId="0" xfId="3" applyAlignment="1">
      <alignment vertical="top" wrapText="1"/>
    </xf>
    <xf numFmtId="17" fontId="3" fillId="0" borderId="0" xfId="3" applyNumberFormat="1" applyAlignment="1">
      <alignment vertical="top"/>
    </xf>
    <xf numFmtId="0" fontId="5" fillId="0" borderId="0" xfId="3" applyFont="1"/>
    <xf numFmtId="10" fontId="3" fillId="0" borderId="0" xfId="3" applyNumberFormat="1"/>
    <xf numFmtId="167" fontId="0" fillId="0" borderId="1" xfId="0" applyNumberFormat="1" applyBorder="1" applyAlignment="1">
      <alignment vertical="top"/>
    </xf>
    <xf numFmtId="0" fontId="2" fillId="0" borderId="0" xfId="5"/>
    <xf numFmtId="0" fontId="2" fillId="0" borderId="1" xfId="5" applyBorder="1" applyAlignment="1">
      <alignment horizontal="center" vertical="center"/>
    </xf>
    <xf numFmtId="0" fontId="2" fillId="0" borderId="1" xfId="5" applyBorder="1"/>
    <xf numFmtId="3" fontId="2" fillId="0" borderId="1" xfId="5" applyNumberFormat="1" applyBorder="1"/>
    <xf numFmtId="9" fontId="2" fillId="0" borderId="1" xfId="5" applyNumberFormat="1" applyBorder="1"/>
    <xf numFmtId="9" fontId="2" fillId="0" borderId="1" xfId="5" applyNumberFormat="1" applyBorder="1" applyAlignment="1">
      <alignment horizontal="right"/>
    </xf>
    <xf numFmtId="10" fontId="2" fillId="0" borderId="1" xfId="5" applyNumberFormat="1" applyBorder="1"/>
    <xf numFmtId="2" fontId="5" fillId="0" borderId="1" xfId="0" applyNumberFormat="1" applyFont="1" applyBorder="1"/>
    <xf numFmtId="0" fontId="0" fillId="0" borderId="10" xfId="0" applyBorder="1"/>
    <xf numFmtId="10" fontId="0" fillId="0" borderId="11" xfId="0" applyNumberFormat="1" applyBorder="1"/>
    <xf numFmtId="0" fontId="12" fillId="0" borderId="12" xfId="0" applyFont="1" applyBorder="1"/>
    <xf numFmtId="10" fontId="0" fillId="0" borderId="13" xfId="0" applyNumberFormat="1" applyBorder="1"/>
    <xf numFmtId="10" fontId="0" fillId="0" borderId="14" xfId="0" applyNumberFormat="1" applyBorder="1"/>
    <xf numFmtId="2" fontId="0" fillId="0" borderId="1" xfId="0" applyNumberFormat="1" applyBorder="1"/>
    <xf numFmtId="166" fontId="0" fillId="0" borderId="1" xfId="0" applyNumberFormat="1" applyBorder="1"/>
    <xf numFmtId="1" fontId="0" fillId="0" borderId="1" xfId="0" applyNumberFormat="1" applyBorder="1"/>
    <xf numFmtId="2" fontId="0" fillId="0" borderId="1" xfId="0" applyNumberFormat="1" applyBorder="1" applyAlignment="1">
      <alignment horizontal="left"/>
    </xf>
    <xf numFmtId="1" fontId="5" fillId="0" borderId="0" xfId="0" applyNumberFormat="1" applyFont="1"/>
    <xf numFmtId="0" fontId="12" fillId="0" borderId="1" xfId="0" applyFont="1" applyBorder="1"/>
    <xf numFmtId="0" fontId="3" fillId="0" borderId="1" xfId="3" applyBorder="1" applyAlignment="1">
      <alignment wrapText="1"/>
    </xf>
    <xf numFmtId="2" fontId="3" fillId="0" borderId="1" xfId="3" applyNumberFormat="1" applyBorder="1"/>
    <xf numFmtId="0" fontId="3" fillId="0" borderId="1" xfId="3" applyBorder="1"/>
    <xf numFmtId="2" fontId="5" fillId="0" borderId="1" xfId="3" applyNumberFormat="1" applyFont="1" applyBorder="1"/>
    <xf numFmtId="0" fontId="3" fillId="0" borderId="1" xfId="3" applyBorder="1" applyAlignment="1">
      <alignment vertical="top" wrapText="1"/>
    </xf>
    <xf numFmtId="10" fontId="3" fillId="0" borderId="1" xfId="3" applyNumberFormat="1" applyBorder="1" applyAlignment="1">
      <alignment vertical="center"/>
    </xf>
    <xf numFmtId="1" fontId="5" fillId="0" borderId="1" xfId="0" applyNumberFormat="1" applyFont="1" applyBorder="1"/>
    <xf numFmtId="166" fontId="0" fillId="0" borderId="0" xfId="0" applyNumberFormat="1"/>
    <xf numFmtId="167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vertical="top"/>
    </xf>
    <xf numFmtId="2" fontId="6" fillId="2" borderId="1" xfId="0" applyNumberFormat="1" applyFont="1" applyFill="1" applyBorder="1" applyAlignment="1">
      <alignment horizontal="left" vertical="center"/>
    </xf>
    <xf numFmtId="10" fontId="0" fillId="0" borderId="0" xfId="4" applyNumberFormat="1" applyFont="1" applyFill="1"/>
    <xf numFmtId="0" fontId="5" fillId="0" borderId="1" xfId="0" applyFont="1" applyBorder="1" applyAlignment="1">
      <alignment vertical="top" wrapText="1"/>
    </xf>
    <xf numFmtId="0" fontId="5" fillId="0" borderId="6" xfId="0" applyFont="1" applyBorder="1" applyAlignment="1">
      <alignment vertical="top"/>
    </xf>
    <xf numFmtId="0" fontId="5" fillId="0" borderId="0" xfId="0" applyFont="1" applyAlignment="1">
      <alignment vertical="top"/>
    </xf>
    <xf numFmtId="17" fontId="5" fillId="0" borderId="0" xfId="0" applyNumberFormat="1" applyFont="1" applyAlignment="1">
      <alignment vertical="top"/>
    </xf>
    <xf numFmtId="0" fontId="5" fillId="0" borderId="6" xfId="0" applyFont="1" applyBorder="1"/>
    <xf numFmtId="0" fontId="5" fillId="0" borderId="7" xfId="0" applyFont="1" applyBorder="1" applyAlignment="1">
      <alignment vertical="top"/>
    </xf>
    <xf numFmtId="167" fontId="5" fillId="0" borderId="8" xfId="0" applyNumberFormat="1" applyFont="1" applyBorder="1" applyAlignment="1">
      <alignment vertical="top"/>
    </xf>
    <xf numFmtId="167" fontId="5" fillId="0" borderId="9" xfId="0" applyNumberFormat="1" applyFont="1" applyBorder="1" applyAlignment="1">
      <alignment vertical="top"/>
    </xf>
    <xf numFmtId="0" fontId="11" fillId="0" borderId="1" xfId="3" applyFont="1" applyBorder="1" applyAlignment="1">
      <alignment vertical="top"/>
    </xf>
    <xf numFmtId="0" fontId="11" fillId="0" borderId="0" xfId="5" applyFont="1"/>
    <xf numFmtId="0" fontId="11" fillId="0" borderId="1" xfId="5" applyFont="1" applyBorder="1"/>
    <xf numFmtId="10" fontId="12" fillId="0" borderId="0" xfId="0" applyNumberFormat="1" applyFont="1"/>
    <xf numFmtId="10" fontId="1" fillId="0" borderId="1" xfId="5" applyNumberFormat="1" applyFont="1" applyBorder="1"/>
    <xf numFmtId="0" fontId="1" fillId="0" borderId="0" xfId="5" applyFont="1"/>
    <xf numFmtId="0" fontId="7" fillId="0" borderId="1" xfId="0" applyFont="1" applyBorder="1" applyAlignment="1">
      <alignment wrapText="1"/>
    </xf>
    <xf numFmtId="9" fontId="2" fillId="0" borderId="0" xfId="5" applyNumberFormat="1"/>
    <xf numFmtId="0" fontId="1" fillId="0" borderId="1" xfId="5" applyFont="1" applyBorder="1"/>
    <xf numFmtId="0" fontId="0" fillId="0" borderId="0" xfId="0" applyAlignment="1">
      <alignment horizontal="left"/>
    </xf>
    <xf numFmtId="0" fontId="15" fillId="0" borderId="0" xfId="0" applyFont="1" applyAlignment="1">
      <alignment vertical="center"/>
    </xf>
    <xf numFmtId="0" fontId="0" fillId="0" borderId="1" xfId="0" applyBorder="1" applyAlignment="1">
      <alignment horizontal="left"/>
    </xf>
    <xf numFmtId="10" fontId="0" fillId="0" borderId="0" xfId="4" applyNumberFormat="1" applyFont="1" applyFill="1" applyAlignment="1">
      <alignment horizontal="left" vertical="top"/>
    </xf>
    <xf numFmtId="17" fontId="0" fillId="0" borderId="1" xfId="0" applyNumberFormat="1" applyBorder="1"/>
    <xf numFmtId="0" fontId="0" fillId="0" borderId="1" xfId="0" pivotButton="1" applyBorder="1"/>
    <xf numFmtId="17" fontId="5" fillId="0" borderId="1" xfId="0" applyNumberFormat="1" applyFont="1" applyBorder="1" applyAlignment="1">
      <alignment horizontal="left"/>
    </xf>
    <xf numFmtId="10" fontId="0" fillId="0" borderId="0" xfId="0" applyNumberFormat="1"/>
    <xf numFmtId="10" fontId="9" fillId="0" borderId="0" xfId="0" applyNumberFormat="1" applyFont="1" applyAlignment="1">
      <alignment horizontal="right" vertical="center"/>
    </xf>
    <xf numFmtId="0" fontId="5" fillId="0" borderId="1" xfId="2" applyFont="1" applyBorder="1"/>
    <xf numFmtId="0" fontId="7" fillId="0" borderId="0" xfId="2"/>
    <xf numFmtId="0" fontId="5" fillId="0" borderId="1" xfId="2" applyFont="1" applyBorder="1" applyAlignment="1">
      <alignment vertical="top"/>
    </xf>
    <xf numFmtId="0" fontId="7" fillId="0" borderId="1" xfId="2" applyBorder="1"/>
    <xf numFmtId="2" fontId="7" fillId="0" borderId="1" xfId="2" applyNumberFormat="1" applyBorder="1"/>
    <xf numFmtId="0" fontId="0" fillId="0" borderId="0" xfId="2" applyFont="1"/>
    <xf numFmtId="166" fontId="7" fillId="0" borderId="1" xfId="2" applyNumberFormat="1" applyBorder="1"/>
    <xf numFmtId="2" fontId="5" fillId="0" borderId="1" xfId="2" applyNumberFormat="1" applyFont="1" applyBorder="1"/>
    <xf numFmtId="166" fontId="5" fillId="0" borderId="1" xfId="0" applyNumberFormat="1" applyFont="1" applyBorder="1"/>
    <xf numFmtId="0" fontId="16" fillId="0" borderId="15" xfId="0" applyFont="1" applyBorder="1"/>
    <xf numFmtId="0" fontId="5" fillId="0" borderId="1" xfId="0" applyFont="1" applyBorder="1" applyAlignment="1">
      <alignment wrapText="1"/>
    </xf>
    <xf numFmtId="167" fontId="0" fillId="0" borderId="0" xfId="0" applyNumberFormat="1" applyAlignment="1">
      <alignment vertical="top"/>
    </xf>
    <xf numFmtId="17" fontId="5" fillId="0" borderId="1" xfId="0" applyNumberFormat="1" applyFont="1" applyBorder="1" applyAlignment="1">
      <alignment vertical="top"/>
    </xf>
    <xf numFmtId="10" fontId="12" fillId="0" borderId="1" xfId="0" applyNumberFormat="1" applyFont="1" applyBorder="1"/>
    <xf numFmtId="166" fontId="5" fillId="0" borderId="0" xfId="0" applyNumberFormat="1" applyFont="1"/>
    <xf numFmtId="0" fontId="7" fillId="0" borderId="1" xfId="2" applyBorder="1" applyAlignment="1">
      <alignment vertical="top" wrapText="1"/>
    </xf>
    <xf numFmtId="168" fontId="7" fillId="0" borderId="0" xfId="2" applyNumberFormat="1"/>
    <xf numFmtId="0" fontId="7" fillId="0" borderId="2" xfId="2" applyBorder="1"/>
    <xf numFmtId="0" fontId="5" fillId="0" borderId="1" xfId="2" applyFont="1" applyBorder="1" applyAlignment="1">
      <alignment vertical="top" wrapText="1"/>
    </xf>
    <xf numFmtId="10" fontId="5" fillId="0" borderId="1" xfId="2" applyNumberFormat="1" applyFont="1" applyBorder="1"/>
    <xf numFmtId="0" fontId="7" fillId="0" borderId="0" xfId="2" applyAlignment="1">
      <alignment wrapText="1"/>
    </xf>
    <xf numFmtId="2" fontId="0" fillId="0" borderId="1" xfId="0" applyNumberFormat="1" applyBorder="1" applyAlignment="1">
      <alignment horizontal="right"/>
    </xf>
    <xf numFmtId="0" fontId="5" fillId="0" borderId="2" xfId="2" applyFont="1" applyBorder="1"/>
    <xf numFmtId="0" fontId="5" fillId="0" borderId="0" xfId="2" applyFont="1"/>
    <xf numFmtId="10" fontId="5" fillId="0" borderId="4" xfId="2" applyNumberFormat="1" applyFont="1" applyBorder="1"/>
    <xf numFmtId="10" fontId="5" fillId="0" borderId="5" xfId="2" applyNumberFormat="1" applyFont="1" applyBorder="1"/>
    <xf numFmtId="0" fontId="7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2" fontId="9" fillId="0" borderId="1" xfId="0" applyNumberFormat="1" applyFont="1" applyBorder="1" applyAlignment="1">
      <alignment wrapText="1"/>
    </xf>
    <xf numFmtId="10" fontId="0" fillId="0" borderId="1" xfId="2" applyNumberFormat="1" applyFont="1" applyBorder="1"/>
    <xf numFmtId="10" fontId="0" fillId="0" borderId="1" xfId="0" applyNumberFormat="1" applyBorder="1" applyAlignment="1">
      <alignment wrapText="1"/>
    </xf>
    <xf numFmtId="0" fontId="0" fillId="0" borderId="6" xfId="0" applyBorder="1"/>
    <xf numFmtId="0" fontId="0" fillId="0" borderId="3" xfId="0" applyBorder="1"/>
    <xf numFmtId="0" fontId="5" fillId="0" borderId="16" xfId="0" applyFont="1" applyBorder="1"/>
    <xf numFmtId="49" fontId="11" fillId="0" borderId="1" xfId="5" applyNumberFormat="1" applyFont="1" applyBorder="1"/>
    <xf numFmtId="164" fontId="0" fillId="0" borderId="1" xfId="6" applyFont="1" applyFill="1" applyBorder="1"/>
    <xf numFmtId="164" fontId="0" fillId="0" borderId="1" xfId="6" applyFont="1" applyFill="1" applyBorder="1" applyAlignment="1">
      <alignment horizontal="left"/>
    </xf>
    <xf numFmtId="0" fontId="17" fillId="5" borderId="1" xfId="0" applyFont="1" applyFill="1" applyBorder="1"/>
    <xf numFmtId="0" fontId="17" fillId="0" borderId="0" xfId="7" applyFont="1" applyFill="1"/>
    <xf numFmtId="10" fontId="17" fillId="0" borderId="0" xfId="7" applyNumberFormat="1" applyFont="1" applyFill="1"/>
    <xf numFmtId="0" fontId="17" fillId="0" borderId="1" xfId="7" applyFont="1" applyFill="1" applyBorder="1"/>
    <xf numFmtId="17" fontId="18" fillId="0" borderId="1" xfId="0" applyNumberFormat="1" applyFont="1" applyBorder="1"/>
    <xf numFmtId="0" fontId="18" fillId="0" borderId="1" xfId="0" applyFont="1" applyBorder="1"/>
    <xf numFmtId="17" fontId="18" fillId="0" borderId="16" xfId="0" applyNumberFormat="1" applyFont="1" applyBorder="1"/>
    <xf numFmtId="0" fontId="15" fillId="0" borderId="0" xfId="0" applyFont="1" applyAlignment="1">
      <alignment horizontal="left" vertical="top"/>
    </xf>
    <xf numFmtId="167" fontId="5" fillId="0" borderId="1" xfId="0" applyNumberFormat="1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4" fontId="0" fillId="0" borderId="1" xfId="0" applyNumberFormat="1" applyBorder="1" applyAlignment="1">
      <alignment horizontal="left" vertical="top"/>
    </xf>
    <xf numFmtId="165" fontId="5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/>
    </xf>
    <xf numFmtId="4" fontId="0" fillId="0" borderId="0" xfId="0" applyNumberFormat="1" applyAlignment="1">
      <alignment horizontal="left" vertical="top"/>
    </xf>
    <xf numFmtId="10" fontId="0" fillId="0" borderId="1" xfId="0" applyNumberFormat="1" applyBorder="1" applyAlignment="1">
      <alignment horizontal="left" vertical="top"/>
    </xf>
    <xf numFmtId="166" fontId="0" fillId="0" borderId="1" xfId="0" applyNumberFormat="1" applyBorder="1" applyAlignment="1">
      <alignment horizontal="left" vertical="top"/>
    </xf>
    <xf numFmtId="10" fontId="0" fillId="0" borderId="1" xfId="4" applyNumberFormat="1" applyFont="1" applyFill="1" applyBorder="1" applyAlignment="1">
      <alignment horizontal="left" vertical="top"/>
    </xf>
    <xf numFmtId="17" fontId="5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10" fontId="0" fillId="0" borderId="0" xfId="0" applyNumberFormat="1" applyAlignment="1">
      <alignment horizontal="left" vertical="top"/>
    </xf>
    <xf numFmtId="17" fontId="5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left" vertical="top"/>
    </xf>
    <xf numFmtId="167" fontId="7" fillId="0" borderId="1" xfId="0" applyNumberFormat="1" applyFont="1" applyBorder="1" applyAlignment="1">
      <alignment horizontal="left" vertical="top"/>
    </xf>
    <xf numFmtId="2" fontId="7" fillId="0" borderId="1" xfId="0" applyNumberFormat="1" applyFont="1" applyBorder="1"/>
    <xf numFmtId="0" fontId="18" fillId="0" borderId="0" xfId="0" applyFont="1" applyAlignment="1">
      <alignment vertical="center"/>
    </xf>
    <xf numFmtId="17" fontId="7" fillId="0" borderId="1" xfId="0" applyNumberFormat="1" applyFont="1" applyBorder="1"/>
    <xf numFmtId="0" fontId="7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10" fontId="7" fillId="0" borderId="1" xfId="4" applyNumberFormat="1" applyFont="1" applyFill="1" applyBorder="1"/>
    <xf numFmtId="10" fontId="7" fillId="0" borderId="0" xfId="4" applyNumberFormat="1" applyFont="1" applyFill="1"/>
    <xf numFmtId="0" fontId="7" fillId="0" borderId="16" xfId="0" applyFont="1" applyBorder="1"/>
    <xf numFmtId="17" fontId="7" fillId="0" borderId="16" xfId="0" applyNumberFormat="1" applyFont="1" applyBorder="1"/>
    <xf numFmtId="0" fontId="7" fillId="0" borderId="0" xfId="0" pivotButton="1" applyFont="1"/>
    <xf numFmtId="0" fontId="7" fillId="0" borderId="1" xfId="0" pivotButton="1" applyFont="1" applyBorder="1"/>
    <xf numFmtId="0" fontId="18" fillId="0" borderId="1" xfId="0" applyFont="1" applyBorder="1" applyAlignment="1">
      <alignment vertical="center"/>
    </xf>
    <xf numFmtId="2" fontId="0" fillId="0" borderId="0" xfId="0" applyNumberFormat="1"/>
    <xf numFmtId="2" fontId="7" fillId="0" borderId="0" xfId="2" applyNumberFormat="1"/>
    <xf numFmtId="10" fontId="7" fillId="0" borderId="0" xfId="2" applyNumberFormat="1"/>
    <xf numFmtId="0" fontId="5" fillId="0" borderId="0" xfId="0" applyFont="1" applyAlignment="1">
      <alignment wrapText="1"/>
    </xf>
    <xf numFmtId="0" fontId="7" fillId="0" borderId="1" xfId="0" applyFont="1" applyBorder="1" applyAlignment="1">
      <alignment vertical="top" wrapText="1"/>
    </xf>
    <xf numFmtId="9" fontId="1" fillId="0" borderId="1" xfId="4" applyFont="1" applyFill="1" applyBorder="1"/>
    <xf numFmtId="17" fontId="0" fillId="0" borderId="1" xfId="6" applyNumberFormat="1" applyFont="1" applyFill="1" applyBorder="1"/>
    <xf numFmtId="167" fontId="5" fillId="0" borderId="3" xfId="0" applyNumberFormat="1" applyFont="1" applyBorder="1" applyAlignment="1">
      <alignment horizontal="left" vertical="top"/>
    </xf>
    <xf numFmtId="167" fontId="5" fillId="0" borderId="5" xfId="0" applyNumberFormat="1" applyFont="1" applyBorder="1" applyAlignment="1">
      <alignment horizontal="left" vertical="top"/>
    </xf>
    <xf numFmtId="167" fontId="5" fillId="0" borderId="4" xfId="0" applyNumberFormat="1" applyFont="1" applyBorder="1" applyAlignment="1">
      <alignment horizontal="left"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5" fillId="0" borderId="17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3" fillId="0" borderId="0" xfId="3" applyAlignment="1">
      <alignment horizontal="left" wrapText="1"/>
    </xf>
    <xf numFmtId="0" fontId="13" fillId="0" borderId="0" xfId="5" applyFont="1" applyAlignment="1">
      <alignment horizontal="left" vertical="top" wrapText="1"/>
    </xf>
  </cellXfs>
  <cellStyles count="8">
    <cellStyle name="Accent1" xfId="7" builtinId="29"/>
    <cellStyle name="Comma" xfId="6" builtinId="3"/>
    <cellStyle name="Comma 2" xfId="1" xr:uid="{F99B70B3-D722-47DD-ADE5-6A00AAAE1AB0}"/>
    <cellStyle name="Normal" xfId="0" builtinId="0"/>
    <cellStyle name="Normal 2" xfId="2" xr:uid="{F255A958-4074-4F05-8960-EC7536BF3DE7}"/>
    <cellStyle name="Normal 3" xfId="3" xr:uid="{2FDBA920-1996-45EC-9577-CD1EC9867717}"/>
    <cellStyle name="Normal 4" xfId="5" xr:uid="{29D00549-C869-4C18-86F0-0E11D265EBDB}"/>
    <cellStyle name="Percent" xfId="4" builtinId="5"/>
  </cellStyles>
  <dxfs count="0"/>
  <tableStyles count="0" defaultTableStyle="TableStyleMedium2" defaultPivotStyle="PivotStyleLight16"/>
  <colors>
    <mruColors>
      <color rgb="FFCC6600"/>
      <color rgb="FFFF33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5"/>
  <sheetViews>
    <sheetView showGridLines="0" topLeftCell="A177" zoomScale="85" zoomScaleNormal="85" workbookViewId="0">
      <selection activeCell="P227" sqref="P227"/>
    </sheetView>
  </sheetViews>
  <sheetFormatPr defaultColWidth="9.1328125" defaultRowHeight="14.25"/>
  <cols>
    <col min="1" max="1" width="80.265625" style="131" customWidth="1"/>
    <col min="2" max="2" width="12.3984375" style="131" bestFit="1" customWidth="1"/>
    <col min="3" max="3" width="13.59765625" style="131" bestFit="1" customWidth="1"/>
    <col min="4" max="4" width="12.3984375" style="131" bestFit="1" customWidth="1"/>
    <col min="5" max="5" width="13.59765625" style="131" bestFit="1" customWidth="1"/>
    <col min="6" max="7" width="17.265625" style="131" bestFit="1" customWidth="1"/>
    <col min="8" max="8" width="11.1328125" style="131" bestFit="1" customWidth="1"/>
    <col min="9" max="9" width="14.3984375" style="131" bestFit="1" customWidth="1"/>
    <col min="10" max="10" width="12.3984375" style="131" bestFit="1" customWidth="1"/>
    <col min="11" max="11" width="11.1328125" style="131" bestFit="1" customWidth="1"/>
    <col min="12" max="12" width="14.3984375" style="131" bestFit="1" customWidth="1"/>
    <col min="13" max="13" width="12.3984375" style="131" bestFit="1" customWidth="1"/>
    <col min="14" max="14" width="11.1328125" style="131" bestFit="1" customWidth="1"/>
    <col min="15" max="15" width="14.3984375" style="131" bestFit="1" customWidth="1"/>
    <col min="16" max="16" width="10.73046875" style="131" bestFit="1" customWidth="1"/>
    <col min="17" max="16384" width="9.1328125" style="131"/>
  </cols>
  <sheetData>
    <row r="1" spans="1:16" ht="18">
      <c r="A1" s="129" t="s">
        <v>0</v>
      </c>
      <c r="B1" s="130">
        <v>43891</v>
      </c>
      <c r="C1" s="130">
        <v>44256</v>
      </c>
      <c r="D1" s="130">
        <v>44621</v>
      </c>
      <c r="E1" s="130">
        <v>44986</v>
      </c>
      <c r="F1" s="130">
        <v>45352</v>
      </c>
    </row>
    <row r="2" spans="1:16">
      <c r="A2" s="132" t="s">
        <v>1</v>
      </c>
      <c r="B2" s="133">
        <v>78146.910000006785</v>
      </c>
      <c r="C2" s="133">
        <v>79032.470000007408</v>
      </c>
      <c r="D2" s="133">
        <v>79444.350000008155</v>
      </c>
      <c r="E2" s="133">
        <v>80155.420000008628</v>
      </c>
      <c r="F2" s="133">
        <v>80669.080000008529</v>
      </c>
      <c r="G2" s="75"/>
    </row>
    <row r="3" spans="1:16">
      <c r="A3" s="132" t="s">
        <v>2</v>
      </c>
      <c r="B3" s="133">
        <v>92837.319999993022</v>
      </c>
      <c r="C3" s="133">
        <v>94806.679999993401</v>
      </c>
      <c r="D3" s="133">
        <v>99482.679999985718</v>
      </c>
      <c r="E3" s="133">
        <v>101037.27999998833</v>
      </c>
      <c r="F3" s="133">
        <v>107583.57999997988</v>
      </c>
      <c r="G3" s="75"/>
    </row>
    <row r="4" spans="1:16">
      <c r="A4" s="132" t="s">
        <v>3</v>
      </c>
      <c r="B4" s="133">
        <v>61569.609999999921</v>
      </c>
      <c r="C4" s="133">
        <v>61608.57</v>
      </c>
      <c r="D4" s="133">
        <v>62841.84</v>
      </c>
      <c r="E4" s="133">
        <v>65116.790000000088</v>
      </c>
      <c r="F4" s="133">
        <v>69759.470000001442</v>
      </c>
      <c r="G4" s="75"/>
    </row>
    <row r="5" spans="1:16">
      <c r="A5" s="132" t="s">
        <v>4</v>
      </c>
      <c r="B5" s="133">
        <f>SUM(B2:B4)</f>
        <v>232553.83999999973</v>
      </c>
      <c r="C5" s="133">
        <f>SUM(C2:C4)</f>
        <v>235447.72000000082</v>
      </c>
      <c r="D5" s="133">
        <f>SUM(D2:D4)</f>
        <v>241768.86999999385</v>
      </c>
      <c r="E5" s="133">
        <f>SUM(E2:E4)</f>
        <v>246309.48999999705</v>
      </c>
      <c r="F5" s="133">
        <f>SUM(F2:F4)</f>
        <v>258012.12999998982</v>
      </c>
    </row>
    <row r="9" spans="1:16" ht="34.5" customHeight="1">
      <c r="B9" s="130" t="s">
        <v>5</v>
      </c>
      <c r="C9" s="134" t="s">
        <v>6</v>
      </c>
      <c r="D9" s="130" t="s">
        <v>5</v>
      </c>
      <c r="E9" s="134" t="s">
        <v>6</v>
      </c>
      <c r="F9" s="135" t="s">
        <v>7</v>
      </c>
      <c r="G9" s="135" t="s">
        <v>8</v>
      </c>
    </row>
    <row r="10" spans="1:16" ht="18">
      <c r="A10" s="136" t="s">
        <v>9</v>
      </c>
      <c r="B10" s="166">
        <v>44986</v>
      </c>
      <c r="C10" s="167"/>
      <c r="D10" s="166">
        <v>45352</v>
      </c>
      <c r="E10" s="168"/>
      <c r="F10" s="168"/>
      <c r="G10" s="167"/>
      <c r="P10" s="137"/>
    </row>
    <row r="11" spans="1:16">
      <c r="A11" s="132" t="s">
        <v>1</v>
      </c>
      <c r="B11" s="133">
        <v>80155.420000008628</v>
      </c>
      <c r="C11" s="138">
        <v>0.32542562610968051</v>
      </c>
      <c r="D11" s="133">
        <v>80669.080000008529</v>
      </c>
      <c r="E11" s="138">
        <v>0.31265615302663258</v>
      </c>
      <c r="F11" s="133">
        <v>513.65999999956694</v>
      </c>
      <c r="G11" s="139">
        <v>6.4083002746353609E-3</v>
      </c>
      <c r="P11" s="137"/>
    </row>
    <row r="12" spans="1:16">
      <c r="A12" s="132" t="s">
        <v>2</v>
      </c>
      <c r="B12" s="133">
        <v>101037.27999998833</v>
      </c>
      <c r="C12" s="138">
        <v>0.4102045763644584</v>
      </c>
      <c r="D12" s="133">
        <v>107583.57999997988</v>
      </c>
      <c r="E12" s="138">
        <v>0.41697101605258596</v>
      </c>
      <c r="F12" s="133">
        <v>6546.2999999939202</v>
      </c>
      <c r="G12" s="139">
        <v>6.4790936573054986E-2</v>
      </c>
    </row>
    <row r="13" spans="1:16">
      <c r="A13" s="132" t="s">
        <v>3</v>
      </c>
      <c r="B13" s="133">
        <v>65116.790000000088</v>
      </c>
      <c r="C13" s="138">
        <v>0.26436979752586121</v>
      </c>
      <c r="D13" s="133">
        <v>69759.470000001442</v>
      </c>
      <c r="E13" s="138">
        <v>0.27037283092078152</v>
      </c>
      <c r="F13" s="133">
        <v>4642.6800000011717</v>
      </c>
      <c r="G13" s="139">
        <v>7.1297740567389259E-2</v>
      </c>
    </row>
    <row r="14" spans="1:16">
      <c r="A14" s="132" t="s">
        <v>4</v>
      </c>
      <c r="B14" s="133">
        <f>SUM(B11:B13)</f>
        <v>246309.48999999705</v>
      </c>
      <c r="C14" s="132"/>
      <c r="D14" s="133">
        <f>SUM(D11:D13)</f>
        <v>258012.12999998982</v>
      </c>
      <c r="E14" s="132"/>
      <c r="F14" s="133">
        <f>SUM(F11:F13)</f>
        <v>11702.639999994659</v>
      </c>
      <c r="G14" s="140">
        <v>4.7511933056224941E-2</v>
      </c>
    </row>
    <row r="18" spans="1:15" ht="18">
      <c r="A18" s="136" t="s">
        <v>10</v>
      </c>
      <c r="B18" s="130">
        <v>43891</v>
      </c>
      <c r="C18" s="130">
        <v>44256</v>
      </c>
      <c r="D18" s="130">
        <v>44621</v>
      </c>
      <c r="E18" s="130">
        <v>44986</v>
      </c>
      <c r="F18" s="130">
        <v>45352</v>
      </c>
    </row>
    <row r="19" spans="1:15">
      <c r="A19" s="132" t="s">
        <v>1</v>
      </c>
      <c r="B19" s="138">
        <v>0.336037925669191</v>
      </c>
      <c r="C19" s="138">
        <v>0.33566886950531888</v>
      </c>
      <c r="D19" s="138">
        <v>0.32859627461553104</v>
      </c>
      <c r="E19" s="138">
        <v>0.32542562610968051</v>
      </c>
      <c r="F19" s="138">
        <v>0.31265615302663258</v>
      </c>
    </row>
    <row r="20" spans="1:15">
      <c r="A20" s="132" t="s">
        <v>2</v>
      </c>
      <c r="B20" s="138">
        <v>0.39920785655483559</v>
      </c>
      <c r="C20" s="138">
        <v>0.40266552591801236</v>
      </c>
      <c r="D20" s="138">
        <v>0.41147845047211562</v>
      </c>
      <c r="E20" s="138">
        <v>0.4102045763644584</v>
      </c>
      <c r="F20" s="138">
        <v>0.41697101605258596</v>
      </c>
    </row>
    <row r="21" spans="1:15">
      <c r="A21" s="132" t="s">
        <v>3</v>
      </c>
      <c r="B21" s="138">
        <v>0.26475421777597302</v>
      </c>
      <c r="C21" s="138">
        <v>0.26166560457666865</v>
      </c>
      <c r="D21" s="138">
        <v>0.25992527491235351</v>
      </c>
      <c r="E21" s="138">
        <v>0.26436979752586121</v>
      </c>
      <c r="F21" s="138">
        <v>0.27037283092078152</v>
      </c>
    </row>
    <row r="25" spans="1:15" ht="18">
      <c r="A25" s="136" t="s">
        <v>11</v>
      </c>
      <c r="B25" s="130">
        <v>43891</v>
      </c>
      <c r="C25" s="130">
        <v>44256</v>
      </c>
      <c r="D25" s="130">
        <v>44621</v>
      </c>
      <c r="E25" s="130">
        <v>44986</v>
      </c>
      <c r="F25" s="130">
        <v>45352</v>
      </c>
    </row>
    <row r="26" spans="1:15">
      <c r="A26" s="132" t="s">
        <v>1</v>
      </c>
      <c r="B26" s="132">
        <v>78146.910000001822</v>
      </c>
      <c r="C26" s="132">
        <v>79032.470000002795</v>
      </c>
      <c r="D26" s="132">
        <v>79444.350000002916</v>
      </c>
      <c r="E26" s="132">
        <v>80155.420000003622</v>
      </c>
      <c r="F26" s="132">
        <v>80669.080000003451</v>
      </c>
    </row>
    <row r="27" spans="1:15">
      <c r="A27" s="132" t="s">
        <v>2</v>
      </c>
      <c r="B27" s="132">
        <v>92837.319999994463</v>
      </c>
      <c r="C27" s="132">
        <v>94806.67999999036</v>
      </c>
      <c r="D27" s="132">
        <v>99482.679999988497</v>
      </c>
      <c r="E27" s="132">
        <v>101037.27999998885</v>
      </c>
      <c r="F27" s="132">
        <v>107583.57999998363</v>
      </c>
    </row>
    <row r="28" spans="1:15">
      <c r="A28" s="132" t="s">
        <v>3</v>
      </c>
      <c r="B28" s="132">
        <v>61569.609999999673</v>
      </c>
      <c r="C28" s="132">
        <v>61608.5699999996</v>
      </c>
      <c r="D28" s="132">
        <v>62841.8399999998</v>
      </c>
      <c r="E28" s="132">
        <v>65116.789999999542</v>
      </c>
      <c r="F28" s="132">
        <v>69759.469999999739</v>
      </c>
    </row>
    <row r="32" spans="1:15">
      <c r="A32" s="132"/>
      <c r="B32" s="141">
        <v>43891</v>
      </c>
      <c r="C32" s="141">
        <v>43891</v>
      </c>
      <c r="D32" s="141">
        <v>44256</v>
      </c>
      <c r="E32" s="141">
        <v>44256</v>
      </c>
      <c r="F32" s="141">
        <v>44256</v>
      </c>
      <c r="G32" s="141">
        <v>44621</v>
      </c>
      <c r="H32" s="141">
        <v>44621</v>
      </c>
      <c r="I32" s="141">
        <v>44621</v>
      </c>
      <c r="J32" s="141">
        <v>44986</v>
      </c>
      <c r="K32" s="141">
        <v>44986</v>
      </c>
      <c r="L32" s="141">
        <v>44986</v>
      </c>
      <c r="M32" s="141">
        <v>45352</v>
      </c>
      <c r="N32" s="141">
        <v>45352</v>
      </c>
      <c r="O32" s="141">
        <v>45352</v>
      </c>
    </row>
    <row r="33" spans="1:15" ht="18">
      <c r="A33" s="136" t="s">
        <v>12</v>
      </c>
      <c r="B33" s="142" t="s">
        <v>13</v>
      </c>
      <c r="C33" s="142" t="s">
        <v>14</v>
      </c>
      <c r="D33" s="142" t="s">
        <v>13</v>
      </c>
      <c r="E33" s="142" t="s">
        <v>14</v>
      </c>
      <c r="F33" s="142" t="s">
        <v>15</v>
      </c>
      <c r="G33" s="142" t="s">
        <v>13</v>
      </c>
      <c r="H33" s="142" t="s">
        <v>14</v>
      </c>
      <c r="I33" s="142" t="s">
        <v>15</v>
      </c>
      <c r="J33" s="142" t="s">
        <v>13</v>
      </c>
      <c r="K33" s="142" t="s">
        <v>14</v>
      </c>
      <c r="L33" s="142" t="s">
        <v>15</v>
      </c>
      <c r="M33" s="142" t="s">
        <v>13</v>
      </c>
      <c r="N33" s="142" t="s">
        <v>14</v>
      </c>
      <c r="O33" s="142" t="s">
        <v>15</v>
      </c>
    </row>
    <row r="34" spans="1:15">
      <c r="A34" s="132" t="s">
        <v>1</v>
      </c>
      <c r="B34" s="132">
        <v>47294.19</v>
      </c>
      <c r="C34" s="132">
        <v>14681.59</v>
      </c>
      <c r="D34" s="132">
        <v>48866.450000000004</v>
      </c>
      <c r="E34" s="132">
        <v>15217.220000000001</v>
      </c>
      <c r="F34" s="132"/>
      <c r="G34" s="132">
        <v>50154.189999999995</v>
      </c>
      <c r="H34" s="132">
        <v>15574.92</v>
      </c>
      <c r="I34" s="132">
        <v>108.67</v>
      </c>
      <c r="J34" s="132">
        <v>51090.74</v>
      </c>
      <c r="K34" s="132">
        <v>16025.9</v>
      </c>
      <c r="L34" s="132">
        <v>135.19</v>
      </c>
      <c r="M34" s="132">
        <v>53250.119999999995</v>
      </c>
      <c r="N34" s="132">
        <v>16429.37</v>
      </c>
      <c r="O34" s="132">
        <v>158.47999999999999</v>
      </c>
    </row>
    <row r="35" spans="1:15">
      <c r="A35" s="132" t="s">
        <v>2</v>
      </c>
      <c r="B35" s="132">
        <v>52236.67</v>
      </c>
      <c r="C35" s="132">
        <v>18871.43</v>
      </c>
      <c r="D35" s="132">
        <v>53804.53</v>
      </c>
      <c r="E35" s="132">
        <v>19459.490000000002</v>
      </c>
      <c r="F35" s="132">
        <v>7.41</v>
      </c>
      <c r="G35" s="132">
        <v>55207.19</v>
      </c>
      <c r="H35" s="132">
        <v>19937.150000000001</v>
      </c>
      <c r="I35" s="132">
        <v>36.46</v>
      </c>
      <c r="J35" s="132">
        <v>57150.91</v>
      </c>
      <c r="K35" s="132">
        <v>20596.75</v>
      </c>
      <c r="L35" s="132">
        <v>46.96</v>
      </c>
      <c r="M35" s="132">
        <v>61508.7</v>
      </c>
      <c r="N35" s="132">
        <v>21938.99</v>
      </c>
      <c r="O35" s="132">
        <v>53.13</v>
      </c>
    </row>
    <row r="36" spans="1:15">
      <c r="A36" s="132" t="s">
        <v>3</v>
      </c>
      <c r="B36" s="132">
        <v>24947.759999999998</v>
      </c>
      <c r="C36" s="132">
        <v>28380.109999999993</v>
      </c>
      <c r="D36" s="132">
        <v>26109.64</v>
      </c>
      <c r="E36" s="132">
        <v>29213.889999999996</v>
      </c>
      <c r="F36" s="132"/>
      <c r="G36" s="132">
        <v>26731.29</v>
      </c>
      <c r="H36" s="132">
        <v>29520.549999999996</v>
      </c>
      <c r="I36" s="132">
        <v>36.94</v>
      </c>
      <c r="J36" s="132">
        <v>27529.329999999998</v>
      </c>
      <c r="K36" s="132">
        <v>29841.989999999998</v>
      </c>
      <c r="L36" s="132">
        <v>44.899999999999991</v>
      </c>
      <c r="M36" s="132">
        <v>29503.869999999995</v>
      </c>
      <c r="N36" s="132">
        <v>31096.65</v>
      </c>
      <c r="O36" s="132">
        <v>93.110000000000014</v>
      </c>
    </row>
    <row r="37" spans="1:15">
      <c r="A37" s="132" t="s">
        <v>16</v>
      </c>
      <c r="B37" s="132">
        <v>124478.62</v>
      </c>
      <c r="C37" s="132">
        <v>61933.13</v>
      </c>
      <c r="D37" s="132">
        <v>128780.62000000001</v>
      </c>
      <c r="E37" s="132">
        <v>63890.600000000006</v>
      </c>
      <c r="F37" s="132">
        <v>7.41</v>
      </c>
      <c r="G37" s="132">
        <v>132092.67000000001</v>
      </c>
      <c r="H37" s="132">
        <v>65032.619999999995</v>
      </c>
      <c r="I37" s="132">
        <v>182.07</v>
      </c>
      <c r="J37" s="132">
        <v>135770.97999999998</v>
      </c>
      <c r="K37" s="132">
        <v>66464.639999999999</v>
      </c>
      <c r="L37" s="132">
        <v>227.05</v>
      </c>
      <c r="M37" s="132">
        <v>144262.69</v>
      </c>
      <c r="N37" s="132">
        <v>69465.010000000009</v>
      </c>
      <c r="O37" s="132">
        <v>304.72000000000003</v>
      </c>
    </row>
    <row r="40" spans="1:15" s="145" customFormat="1"/>
    <row r="41" spans="1:15">
      <c r="A41" s="132"/>
      <c r="B41" s="141">
        <v>43891</v>
      </c>
      <c r="C41" s="141">
        <v>43891</v>
      </c>
      <c r="D41" s="141">
        <v>44256</v>
      </c>
      <c r="E41" s="141">
        <v>44256</v>
      </c>
      <c r="F41" s="141">
        <v>44256</v>
      </c>
      <c r="G41" s="141">
        <v>44621</v>
      </c>
      <c r="H41" s="141">
        <v>44621</v>
      </c>
      <c r="I41" s="141">
        <v>44621</v>
      </c>
      <c r="J41" s="141">
        <v>44986</v>
      </c>
      <c r="K41" s="141">
        <v>44986</v>
      </c>
      <c r="L41" s="141">
        <v>44986</v>
      </c>
      <c r="M41" s="141">
        <v>45352</v>
      </c>
      <c r="N41" s="141">
        <v>45352</v>
      </c>
      <c r="O41" s="141">
        <v>45352</v>
      </c>
    </row>
    <row r="42" spans="1:15" ht="18">
      <c r="A42" s="136" t="s">
        <v>17</v>
      </c>
      <c r="B42" s="142" t="s">
        <v>13</v>
      </c>
      <c r="C42" s="142" t="s">
        <v>14</v>
      </c>
      <c r="D42" s="142" t="s">
        <v>13</v>
      </c>
      <c r="E42" s="142" t="s">
        <v>14</v>
      </c>
      <c r="F42" s="142" t="s">
        <v>15</v>
      </c>
      <c r="G42" s="142" t="s">
        <v>13</v>
      </c>
      <c r="H42" s="142" t="s">
        <v>14</v>
      </c>
      <c r="I42" s="142" t="s">
        <v>15</v>
      </c>
      <c r="J42" s="142" t="s">
        <v>13</v>
      </c>
      <c r="K42" s="142" t="s">
        <v>14</v>
      </c>
      <c r="L42" s="142" t="s">
        <v>15</v>
      </c>
      <c r="M42" s="142" t="s">
        <v>13</v>
      </c>
      <c r="N42" s="142" t="s">
        <v>14</v>
      </c>
      <c r="O42" s="142" t="s">
        <v>15</v>
      </c>
    </row>
    <row r="43" spans="1:15">
      <c r="A43" s="132" t="s">
        <v>1</v>
      </c>
      <c r="B43" s="138">
        <v>0.37993825767027306</v>
      </c>
      <c r="C43" s="138">
        <v>0.23705551455255047</v>
      </c>
      <c r="D43" s="138">
        <v>0.37945499874127026</v>
      </c>
      <c r="E43" s="138">
        <v>0.23817619493321396</v>
      </c>
      <c r="F43" s="138">
        <v>0</v>
      </c>
      <c r="G43" s="138">
        <v>0.3796894256130941</v>
      </c>
      <c r="H43" s="138">
        <v>0.23949396472108922</v>
      </c>
      <c r="I43" s="138">
        <v>0.59685835118361075</v>
      </c>
      <c r="J43" s="138">
        <v>0.37630088550587176</v>
      </c>
      <c r="K43" s="138">
        <v>0.2411191875860608</v>
      </c>
      <c r="L43" s="138">
        <v>0.59541951112089841</v>
      </c>
      <c r="M43" s="138">
        <v>0.3691191395363555</v>
      </c>
      <c r="N43" s="138">
        <v>0.23651288612785051</v>
      </c>
      <c r="O43" s="138">
        <v>0.52008401155158823</v>
      </c>
    </row>
    <row r="44" spans="1:15">
      <c r="A44" s="132" t="s">
        <v>2</v>
      </c>
      <c r="B44" s="138">
        <v>0.41964371070309103</v>
      </c>
      <c r="C44" s="138">
        <v>0.30470654397735109</v>
      </c>
      <c r="D44" s="138">
        <v>0.4177998987735887</v>
      </c>
      <c r="E44" s="138">
        <v>0.30457516442168331</v>
      </c>
      <c r="F44" s="138">
        <v>1</v>
      </c>
      <c r="G44" s="138">
        <v>0.41794287298454941</v>
      </c>
      <c r="H44" s="138">
        <v>0.30657153287073474</v>
      </c>
      <c r="I44" s="138">
        <v>0.20025265007963972</v>
      </c>
      <c r="J44" s="138">
        <v>0.42093612346320258</v>
      </c>
      <c r="K44" s="138">
        <v>0.30989034169146179</v>
      </c>
      <c r="L44" s="138">
        <v>0.20682669015635322</v>
      </c>
      <c r="M44" s="138">
        <v>0.42636595782319042</v>
      </c>
      <c r="N44" s="138">
        <v>0.31582792545484406</v>
      </c>
      <c r="O44" s="138">
        <v>0.17435678655815173</v>
      </c>
    </row>
    <row r="45" spans="1:15">
      <c r="A45" s="132" t="s">
        <v>3</v>
      </c>
      <c r="B45" s="138">
        <v>0.20041803162663596</v>
      </c>
      <c r="C45" s="138">
        <v>0.45823794147009839</v>
      </c>
      <c r="D45" s="138">
        <v>0.20274510248514099</v>
      </c>
      <c r="E45" s="138">
        <v>0.45724864064510262</v>
      </c>
      <c r="F45" s="138">
        <v>0</v>
      </c>
      <c r="G45" s="138">
        <v>0.20236770140235638</v>
      </c>
      <c r="H45" s="138">
        <v>0.45393450240817607</v>
      </c>
      <c r="I45" s="138">
        <v>0.20288899873674959</v>
      </c>
      <c r="J45" s="138">
        <v>0.20276299103092577</v>
      </c>
      <c r="K45" s="138">
        <v>0.44899047072247739</v>
      </c>
      <c r="L45" s="138">
        <v>0.19775379872274826</v>
      </c>
      <c r="M45" s="138">
        <v>0.20451490264045399</v>
      </c>
      <c r="N45" s="138">
        <v>0.44765918841730529</v>
      </c>
      <c r="O45" s="138">
        <v>0.30555920189025992</v>
      </c>
    </row>
    <row r="46" spans="1:15">
      <c r="A46" s="132" t="s">
        <v>16</v>
      </c>
      <c r="B46" s="138">
        <v>1</v>
      </c>
      <c r="C46" s="138">
        <v>1</v>
      </c>
      <c r="D46" s="138">
        <v>1</v>
      </c>
      <c r="E46" s="138">
        <v>1</v>
      </c>
      <c r="F46" s="138">
        <v>1</v>
      </c>
      <c r="G46" s="138">
        <v>1</v>
      </c>
      <c r="H46" s="138">
        <v>1</v>
      </c>
      <c r="I46" s="138">
        <v>1</v>
      </c>
      <c r="J46" s="138">
        <v>1</v>
      </c>
      <c r="K46" s="138">
        <v>1</v>
      </c>
      <c r="L46" s="138">
        <v>1</v>
      </c>
      <c r="M46" s="138">
        <v>1</v>
      </c>
      <c r="N46" s="138">
        <v>1</v>
      </c>
      <c r="O46" s="138">
        <v>1</v>
      </c>
    </row>
    <row r="47" spans="1:15"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</row>
    <row r="48" spans="1:15" ht="18">
      <c r="B48" s="129"/>
      <c r="C48" s="129"/>
      <c r="D48" s="129"/>
      <c r="E48" s="129"/>
      <c r="F48" s="129"/>
    </row>
    <row r="50" spans="1:15">
      <c r="A50" s="132"/>
      <c r="B50" s="141">
        <v>43891</v>
      </c>
      <c r="C50" s="141">
        <v>43891</v>
      </c>
      <c r="D50" s="141">
        <v>44256</v>
      </c>
      <c r="E50" s="141">
        <v>44256</v>
      </c>
      <c r="F50" s="141">
        <v>44256</v>
      </c>
      <c r="G50" s="141">
        <v>44621</v>
      </c>
      <c r="H50" s="141">
        <v>44621</v>
      </c>
      <c r="I50" s="141">
        <v>44621</v>
      </c>
      <c r="J50" s="141">
        <v>44986</v>
      </c>
      <c r="K50" s="141">
        <v>44986</v>
      </c>
      <c r="L50" s="141">
        <v>44986</v>
      </c>
      <c r="M50" s="141">
        <v>45352</v>
      </c>
      <c r="N50" s="141">
        <v>45352</v>
      </c>
      <c r="O50" s="141">
        <v>45352</v>
      </c>
    </row>
    <row r="51" spans="1:15" ht="18">
      <c r="A51" s="136" t="s">
        <v>18</v>
      </c>
      <c r="B51" s="142" t="s">
        <v>13</v>
      </c>
      <c r="C51" s="142" t="s">
        <v>14</v>
      </c>
      <c r="D51" s="142" t="s">
        <v>13</v>
      </c>
      <c r="E51" s="142" t="s">
        <v>14</v>
      </c>
      <c r="F51" s="142" t="s">
        <v>15</v>
      </c>
      <c r="G51" s="142" t="s">
        <v>13</v>
      </c>
      <c r="H51" s="142" t="s">
        <v>14</v>
      </c>
      <c r="I51" s="142" t="s">
        <v>15</v>
      </c>
      <c r="J51" s="142" t="s">
        <v>13</v>
      </c>
      <c r="K51" s="142" t="s">
        <v>14</v>
      </c>
      <c r="L51" s="142" t="s">
        <v>15</v>
      </c>
      <c r="M51" s="142" t="s">
        <v>13</v>
      </c>
      <c r="N51" s="142" t="s">
        <v>14</v>
      </c>
      <c r="O51" s="142" t="s">
        <v>15</v>
      </c>
    </row>
    <row r="52" spans="1:15">
      <c r="A52" s="132" t="s">
        <v>1</v>
      </c>
      <c r="B52" s="132">
        <v>9870.3900000000012</v>
      </c>
      <c r="C52" s="132">
        <v>3095.29</v>
      </c>
      <c r="D52" s="132">
        <v>8853.5</v>
      </c>
      <c r="E52" s="132">
        <v>2820.17</v>
      </c>
      <c r="F52" s="132"/>
      <c r="G52" s="132">
        <v>7930.7</v>
      </c>
      <c r="H52" s="132">
        <v>2742.12</v>
      </c>
      <c r="I52" s="132">
        <v>33.020000000000003</v>
      </c>
      <c r="J52" s="132">
        <v>7384.86</v>
      </c>
      <c r="K52" s="132">
        <v>2503.3000000000002</v>
      </c>
      <c r="L52" s="132">
        <v>35.129999999999995</v>
      </c>
      <c r="M52" s="132">
        <v>5674.69</v>
      </c>
      <c r="N52" s="132">
        <v>2011.8799999999999</v>
      </c>
      <c r="O52" s="132">
        <v>23.290000000000003</v>
      </c>
    </row>
    <row r="53" spans="1:15">
      <c r="A53" s="132" t="s">
        <v>2</v>
      </c>
      <c r="B53" s="132">
        <v>12297.17</v>
      </c>
      <c r="C53" s="132">
        <v>6248.71</v>
      </c>
      <c r="D53" s="132">
        <v>12087.15</v>
      </c>
      <c r="E53" s="132">
        <v>6112.36</v>
      </c>
      <c r="F53" s="132">
        <v>117.4</v>
      </c>
      <c r="G53" s="132">
        <v>13890.7</v>
      </c>
      <c r="H53" s="132">
        <v>6334.88</v>
      </c>
      <c r="I53" s="132">
        <v>335.48</v>
      </c>
      <c r="J53" s="132">
        <v>12939.55</v>
      </c>
      <c r="K53" s="132">
        <v>6274.97</v>
      </c>
      <c r="L53" s="132">
        <v>207.76</v>
      </c>
      <c r="M53" s="132">
        <v>13533.49</v>
      </c>
      <c r="N53" s="132">
        <v>6649.42</v>
      </c>
      <c r="O53" s="132">
        <v>163.33000000000001</v>
      </c>
    </row>
    <row r="54" spans="1:15">
      <c r="A54" s="132" t="s">
        <v>3</v>
      </c>
      <c r="B54" s="132">
        <v>4034.2</v>
      </c>
      <c r="C54" s="132">
        <v>2024.2099999999998</v>
      </c>
      <c r="D54" s="132">
        <v>2674.12</v>
      </c>
      <c r="E54" s="132">
        <v>1435.87</v>
      </c>
      <c r="F54" s="132"/>
      <c r="G54" s="132">
        <v>2855.5500000000006</v>
      </c>
      <c r="H54" s="132">
        <v>1591.0299999999997</v>
      </c>
      <c r="I54" s="132">
        <v>4.72</v>
      </c>
      <c r="J54" s="132">
        <v>3473.9799999999996</v>
      </c>
      <c r="K54" s="132">
        <v>1850.72</v>
      </c>
      <c r="L54" s="132">
        <v>4.7</v>
      </c>
      <c r="M54" s="132">
        <v>4110.1099999999988</v>
      </c>
      <c r="N54" s="132">
        <v>2208.98</v>
      </c>
      <c r="O54" s="132">
        <v>17.2</v>
      </c>
    </row>
    <row r="55" spans="1:15">
      <c r="A55" s="132" t="s">
        <v>16</v>
      </c>
      <c r="B55" s="132">
        <v>26201.760000000002</v>
      </c>
      <c r="C55" s="132">
        <v>11368.21</v>
      </c>
      <c r="D55" s="132">
        <v>23614.77</v>
      </c>
      <c r="E55" s="132">
        <v>10368.399999999998</v>
      </c>
      <c r="F55" s="132">
        <v>117.4</v>
      </c>
      <c r="G55" s="132">
        <v>24676.95</v>
      </c>
      <c r="H55" s="132">
        <v>10668.029999999999</v>
      </c>
      <c r="I55" s="132">
        <v>373.22</v>
      </c>
      <c r="J55" s="132">
        <v>23798.39</v>
      </c>
      <c r="K55" s="132">
        <v>10628.99</v>
      </c>
      <c r="L55" s="132">
        <v>247.58999999999997</v>
      </c>
      <c r="M55" s="132">
        <v>23318.29</v>
      </c>
      <c r="N55" s="132">
        <v>10870.279999999999</v>
      </c>
      <c r="O55" s="132">
        <v>203.82</v>
      </c>
    </row>
    <row r="59" spans="1:15">
      <c r="A59" s="132"/>
      <c r="B59" s="141">
        <v>43891</v>
      </c>
      <c r="C59" s="141">
        <v>43891</v>
      </c>
      <c r="D59" s="141">
        <v>44256</v>
      </c>
      <c r="E59" s="141">
        <v>44256</v>
      </c>
      <c r="F59" s="141">
        <v>44256</v>
      </c>
      <c r="G59" s="141">
        <v>44621</v>
      </c>
      <c r="H59" s="141">
        <v>44621</v>
      </c>
      <c r="I59" s="141">
        <v>44621</v>
      </c>
      <c r="J59" s="141">
        <v>44986</v>
      </c>
      <c r="K59" s="141">
        <v>44986</v>
      </c>
      <c r="L59" s="141">
        <v>44986</v>
      </c>
      <c r="M59" s="141">
        <v>45352</v>
      </c>
      <c r="N59" s="141">
        <v>45352</v>
      </c>
      <c r="O59" s="141">
        <v>45352</v>
      </c>
    </row>
    <row r="60" spans="1:15" ht="18">
      <c r="A60" s="136" t="s">
        <v>19</v>
      </c>
      <c r="B60" s="142" t="s">
        <v>13</v>
      </c>
      <c r="C60" s="142" t="s">
        <v>14</v>
      </c>
      <c r="D60" s="142" t="s">
        <v>13</v>
      </c>
      <c r="E60" s="142" t="s">
        <v>14</v>
      </c>
      <c r="F60" s="142" t="s">
        <v>15</v>
      </c>
      <c r="G60" s="142" t="s">
        <v>13</v>
      </c>
      <c r="H60" s="142" t="s">
        <v>14</v>
      </c>
      <c r="I60" s="142" t="s">
        <v>15</v>
      </c>
      <c r="J60" s="142" t="s">
        <v>13</v>
      </c>
      <c r="K60" s="142" t="s">
        <v>14</v>
      </c>
      <c r="L60" s="142" t="s">
        <v>15</v>
      </c>
      <c r="M60" s="142" t="s">
        <v>13</v>
      </c>
      <c r="N60" s="142" t="s">
        <v>14</v>
      </c>
      <c r="O60" s="142" t="s">
        <v>15</v>
      </c>
    </row>
    <row r="61" spans="1:15">
      <c r="A61" s="132" t="s">
        <v>1</v>
      </c>
      <c r="B61" s="138">
        <v>0.37670713723047616</v>
      </c>
      <c r="C61" s="138">
        <v>0.27227593438192998</v>
      </c>
      <c r="D61" s="138">
        <v>0.37491366631984979</v>
      </c>
      <c r="E61" s="138">
        <v>0.27199664364800746</v>
      </c>
      <c r="F61" s="138">
        <v>0</v>
      </c>
      <c r="G61" s="138">
        <v>0.32138088378020785</v>
      </c>
      <c r="H61" s="138">
        <v>0.25704089696035726</v>
      </c>
      <c r="I61" s="138">
        <v>8.8473286533411924E-2</v>
      </c>
      <c r="J61" s="138">
        <v>0.3103092268006365</v>
      </c>
      <c r="K61" s="138">
        <v>0.23551626259879821</v>
      </c>
      <c r="L61" s="138">
        <v>0.14188779837634799</v>
      </c>
      <c r="M61" s="138">
        <v>0.24335789631229388</v>
      </c>
      <c r="N61" s="138">
        <v>0.18508078908730963</v>
      </c>
      <c r="O61" s="138">
        <v>0.11426749092336377</v>
      </c>
    </row>
    <row r="62" spans="1:15">
      <c r="A62" s="132" t="s">
        <v>2</v>
      </c>
      <c r="B62" s="138">
        <v>0.46932610633789484</v>
      </c>
      <c r="C62" s="138">
        <v>0.54966525072988626</v>
      </c>
      <c r="D62" s="138">
        <v>0.51184703471598492</v>
      </c>
      <c r="E62" s="138">
        <v>0.58951815130589102</v>
      </c>
      <c r="F62" s="138">
        <v>1</v>
      </c>
      <c r="G62" s="138">
        <v>0.56290181728292998</v>
      </c>
      <c r="H62" s="138">
        <v>0.59381910249596226</v>
      </c>
      <c r="I62" s="138">
        <v>0.89888001714806276</v>
      </c>
      <c r="J62" s="138">
        <v>0.54371535217298317</v>
      </c>
      <c r="K62" s="138">
        <v>0.59036371282690081</v>
      </c>
      <c r="L62" s="138">
        <v>0.83912920554141934</v>
      </c>
      <c r="M62" s="138">
        <v>0.58038089413932148</v>
      </c>
      <c r="N62" s="138">
        <v>0.6117064141862032</v>
      </c>
      <c r="O62" s="138">
        <v>0.80134432342262785</v>
      </c>
    </row>
    <row r="63" spans="1:15">
      <c r="A63" s="132" t="s">
        <v>3</v>
      </c>
      <c r="B63" s="138">
        <v>0.15396675643162899</v>
      </c>
      <c r="C63" s="138">
        <v>0.17805881488818381</v>
      </c>
      <c r="D63" s="138">
        <v>0.11323929896416522</v>
      </c>
      <c r="E63" s="138">
        <v>0.13848520504610162</v>
      </c>
      <c r="F63" s="138">
        <v>0</v>
      </c>
      <c r="G63" s="138">
        <v>0.11571729893686215</v>
      </c>
      <c r="H63" s="138">
        <v>0.14914000054368051</v>
      </c>
      <c r="I63" s="138">
        <v>1.2646696318525266E-2</v>
      </c>
      <c r="J63" s="138">
        <v>0.14597542102638034</v>
      </c>
      <c r="K63" s="138">
        <v>0.17412002457430104</v>
      </c>
      <c r="L63" s="138">
        <v>1.8982996082232726E-2</v>
      </c>
      <c r="M63" s="138">
        <v>0.17626120954838448</v>
      </c>
      <c r="N63" s="138">
        <v>0.20321279672648729</v>
      </c>
      <c r="O63" s="138">
        <v>8.4388185654008435E-2</v>
      </c>
    </row>
    <row r="64" spans="1:15">
      <c r="A64" s="132" t="s">
        <v>16</v>
      </c>
      <c r="B64" s="138">
        <v>1</v>
      </c>
      <c r="C64" s="138">
        <v>1</v>
      </c>
      <c r="D64" s="138">
        <v>1</v>
      </c>
      <c r="E64" s="138">
        <v>1</v>
      </c>
      <c r="F64" s="138">
        <v>1</v>
      </c>
      <c r="G64" s="138">
        <v>1</v>
      </c>
      <c r="H64" s="138">
        <v>1</v>
      </c>
      <c r="I64" s="138">
        <v>1</v>
      </c>
      <c r="J64" s="138">
        <v>1</v>
      </c>
      <c r="K64" s="138">
        <v>1</v>
      </c>
      <c r="L64" s="138">
        <v>1</v>
      </c>
      <c r="M64" s="138">
        <v>1</v>
      </c>
      <c r="N64" s="138">
        <v>1</v>
      </c>
      <c r="O64" s="138">
        <v>1</v>
      </c>
    </row>
    <row r="65" spans="1:15"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</row>
    <row r="66" spans="1:15" ht="18">
      <c r="B66" s="129"/>
      <c r="C66" s="129"/>
      <c r="D66" s="129"/>
      <c r="E66" s="129"/>
      <c r="F66" s="129"/>
    </row>
    <row r="68" spans="1:15">
      <c r="A68" s="132"/>
      <c r="B68" s="141">
        <v>43891</v>
      </c>
      <c r="C68" s="141">
        <v>43891</v>
      </c>
      <c r="D68" s="141">
        <v>44256</v>
      </c>
      <c r="E68" s="141">
        <v>44256</v>
      </c>
      <c r="F68" s="141">
        <v>44256</v>
      </c>
      <c r="G68" s="141">
        <v>44621</v>
      </c>
      <c r="H68" s="141">
        <v>44621</v>
      </c>
      <c r="I68" s="141">
        <v>44621</v>
      </c>
      <c r="J68" s="141">
        <v>44986</v>
      </c>
      <c r="K68" s="141">
        <v>44986</v>
      </c>
      <c r="L68" s="141">
        <v>44986</v>
      </c>
      <c r="M68" s="141">
        <v>45352</v>
      </c>
      <c r="N68" s="141">
        <v>45352</v>
      </c>
      <c r="O68" s="141">
        <v>45352</v>
      </c>
    </row>
    <row r="69" spans="1:15" ht="18">
      <c r="A69" s="136" t="s">
        <v>20</v>
      </c>
      <c r="B69" s="142" t="s">
        <v>13</v>
      </c>
      <c r="C69" s="142" t="s">
        <v>14</v>
      </c>
      <c r="D69" s="142" t="s">
        <v>13</v>
      </c>
      <c r="E69" s="142" t="s">
        <v>14</v>
      </c>
      <c r="F69" s="142" t="s">
        <v>15</v>
      </c>
      <c r="G69" s="142" t="s">
        <v>13</v>
      </c>
      <c r="H69" s="142" t="s">
        <v>14</v>
      </c>
      <c r="I69" s="142" t="s">
        <v>15</v>
      </c>
      <c r="J69" s="142" t="s">
        <v>13</v>
      </c>
      <c r="K69" s="142" t="s">
        <v>14</v>
      </c>
      <c r="L69" s="142" t="s">
        <v>15</v>
      </c>
      <c r="M69" s="142" t="s">
        <v>13</v>
      </c>
      <c r="N69" s="142" t="s">
        <v>14</v>
      </c>
      <c r="O69" s="142" t="s">
        <v>15</v>
      </c>
    </row>
    <row r="70" spans="1:15">
      <c r="A70" s="132" t="s">
        <v>1</v>
      </c>
      <c r="B70" s="132">
        <v>2241.91</v>
      </c>
      <c r="C70" s="132">
        <v>753.22</v>
      </c>
      <c r="D70" s="132">
        <v>2270.59</v>
      </c>
      <c r="E70" s="132">
        <v>793.78</v>
      </c>
      <c r="F70" s="132"/>
      <c r="G70" s="132">
        <v>1969.3</v>
      </c>
      <c r="H70" s="132">
        <v>715.1400000000001</v>
      </c>
      <c r="I70" s="132">
        <v>3.31</v>
      </c>
      <c r="J70" s="132">
        <v>2016.23</v>
      </c>
      <c r="K70" s="132">
        <v>733.98</v>
      </c>
      <c r="L70" s="132">
        <v>2.08</v>
      </c>
      <c r="M70" s="132">
        <v>2205.3599999999997</v>
      </c>
      <c r="N70" s="132">
        <v>734.82999999999993</v>
      </c>
      <c r="O70" s="132">
        <v>2.56</v>
      </c>
    </row>
    <row r="71" spans="1:15">
      <c r="A71" s="132" t="s">
        <v>2</v>
      </c>
      <c r="B71" s="132">
        <v>2016.05</v>
      </c>
      <c r="C71" s="132">
        <v>744.28</v>
      </c>
      <c r="D71" s="132">
        <v>2007.99</v>
      </c>
      <c r="E71" s="132">
        <v>778.05</v>
      </c>
      <c r="F71" s="132">
        <v>5.19</v>
      </c>
      <c r="G71" s="132">
        <v>2360.64</v>
      </c>
      <c r="H71" s="132">
        <v>957.6</v>
      </c>
      <c r="I71" s="132">
        <v>7.63</v>
      </c>
      <c r="J71" s="132">
        <v>2403.04</v>
      </c>
      <c r="K71" s="132">
        <v>963.64</v>
      </c>
      <c r="L71" s="132">
        <v>5.21</v>
      </c>
      <c r="M71" s="132">
        <v>2297.85</v>
      </c>
      <c r="N71" s="132">
        <v>958.03</v>
      </c>
      <c r="O71" s="132">
        <v>6.52</v>
      </c>
    </row>
    <row r="72" spans="1:15">
      <c r="A72" s="132" t="s">
        <v>3</v>
      </c>
      <c r="B72" s="132">
        <v>576.40000000000009</v>
      </c>
      <c r="C72" s="132">
        <v>511.03000000000003</v>
      </c>
      <c r="D72" s="132">
        <v>591.98</v>
      </c>
      <c r="E72" s="132">
        <v>505.00000000000006</v>
      </c>
      <c r="F72" s="132"/>
      <c r="G72" s="132">
        <v>507.63000000000005</v>
      </c>
      <c r="H72" s="132">
        <v>482.57000000000005</v>
      </c>
      <c r="I72" s="132">
        <v>0</v>
      </c>
      <c r="J72" s="132">
        <v>582.65</v>
      </c>
      <c r="K72" s="132">
        <v>561.52</v>
      </c>
      <c r="L72" s="132">
        <v>1.48</v>
      </c>
      <c r="M72" s="132">
        <v>567.19000000000017</v>
      </c>
      <c r="N72" s="132">
        <v>578.22</v>
      </c>
      <c r="O72" s="132">
        <v>3.73</v>
      </c>
    </row>
    <row r="73" spans="1:15">
      <c r="A73" s="132" t="s">
        <v>16</v>
      </c>
      <c r="B73" s="132">
        <v>4834.3600000000006</v>
      </c>
      <c r="C73" s="132">
        <v>2008.53</v>
      </c>
      <c r="D73" s="132">
        <v>4870.5599999999995</v>
      </c>
      <c r="E73" s="132">
        <v>2076.83</v>
      </c>
      <c r="F73" s="132">
        <v>5.19</v>
      </c>
      <c r="G73" s="132">
        <v>4837.57</v>
      </c>
      <c r="H73" s="132">
        <v>2155.3100000000004</v>
      </c>
      <c r="I73" s="132">
        <v>10.94</v>
      </c>
      <c r="J73" s="132">
        <v>5001.92</v>
      </c>
      <c r="K73" s="132">
        <v>2259.14</v>
      </c>
      <c r="L73" s="132">
        <v>8.77</v>
      </c>
      <c r="M73" s="132">
        <v>5070.3999999999996</v>
      </c>
      <c r="N73" s="132">
        <v>2271.08</v>
      </c>
      <c r="O73" s="132">
        <v>12.81</v>
      </c>
    </row>
    <row r="77" spans="1:15">
      <c r="A77" s="132"/>
      <c r="B77" s="141">
        <v>43891</v>
      </c>
      <c r="C77" s="141">
        <v>43891</v>
      </c>
      <c r="D77" s="141">
        <v>44256</v>
      </c>
      <c r="E77" s="141">
        <v>44256</v>
      </c>
      <c r="F77" s="141">
        <v>44256</v>
      </c>
      <c r="G77" s="141">
        <v>44621</v>
      </c>
      <c r="H77" s="141">
        <v>44621</v>
      </c>
      <c r="I77" s="141">
        <v>44621</v>
      </c>
      <c r="J77" s="141">
        <v>44986</v>
      </c>
      <c r="K77" s="141">
        <v>44986</v>
      </c>
      <c r="L77" s="141">
        <v>44986</v>
      </c>
      <c r="M77" s="141">
        <v>45352</v>
      </c>
      <c r="N77" s="141">
        <v>45352</v>
      </c>
      <c r="O77" s="141">
        <v>45352</v>
      </c>
    </row>
    <row r="78" spans="1:15" ht="18">
      <c r="A78" s="136" t="s">
        <v>21</v>
      </c>
      <c r="B78" s="142" t="s">
        <v>13</v>
      </c>
      <c r="C78" s="142" t="s">
        <v>14</v>
      </c>
      <c r="D78" s="142" t="s">
        <v>13</v>
      </c>
      <c r="E78" s="142" t="s">
        <v>14</v>
      </c>
      <c r="F78" s="142" t="s">
        <v>15</v>
      </c>
      <c r="G78" s="142" t="s">
        <v>13</v>
      </c>
      <c r="H78" s="142" t="s">
        <v>14</v>
      </c>
      <c r="I78" s="142" t="s">
        <v>15</v>
      </c>
      <c r="J78" s="142" t="s">
        <v>13</v>
      </c>
      <c r="K78" s="142" t="s">
        <v>14</v>
      </c>
      <c r="L78" s="142" t="s">
        <v>15</v>
      </c>
      <c r="M78" s="142" t="s">
        <v>13</v>
      </c>
      <c r="N78" s="142" t="s">
        <v>14</v>
      </c>
      <c r="O78" s="142" t="s">
        <v>15</v>
      </c>
    </row>
    <row r="79" spans="1:15">
      <c r="A79" s="132" t="s">
        <v>1</v>
      </c>
      <c r="B79" s="138">
        <v>0.46374494245360287</v>
      </c>
      <c r="C79" s="138">
        <v>0.37501057987682535</v>
      </c>
      <c r="D79" s="138">
        <v>0.46618663972931251</v>
      </c>
      <c r="E79" s="138">
        <v>0.38220749892865569</v>
      </c>
      <c r="F79" s="138">
        <v>0</v>
      </c>
      <c r="G79" s="138">
        <v>0.4070845486473581</v>
      </c>
      <c r="H79" s="138">
        <v>0.331803777646835</v>
      </c>
      <c r="I79" s="138">
        <v>0.30255941499085925</v>
      </c>
      <c r="J79" s="138">
        <v>0.40309121297421791</v>
      </c>
      <c r="K79" s="138">
        <v>0.32489354356082406</v>
      </c>
      <c r="L79" s="138">
        <v>0.23717217787913342</v>
      </c>
      <c r="M79" s="138">
        <v>0.43494793310192487</v>
      </c>
      <c r="N79" s="138">
        <v>0.32355971608221634</v>
      </c>
      <c r="O79" s="138">
        <v>0.19984387197501952</v>
      </c>
    </row>
    <row r="80" spans="1:15">
      <c r="A80" s="132" t="s">
        <v>2</v>
      </c>
      <c r="B80" s="138">
        <v>0.4170252111965182</v>
      </c>
      <c r="C80" s="138">
        <v>0.37055956346183527</v>
      </c>
      <c r="D80" s="138">
        <v>0.41227086823691739</v>
      </c>
      <c r="E80" s="138">
        <v>0.37463345579561158</v>
      </c>
      <c r="F80" s="138">
        <v>1</v>
      </c>
      <c r="G80" s="138">
        <v>0.48798053568217103</v>
      </c>
      <c r="H80" s="138">
        <v>0.44429803601338086</v>
      </c>
      <c r="I80" s="138">
        <v>0.69744058500914075</v>
      </c>
      <c r="J80" s="138">
        <v>0.48042351736933014</v>
      </c>
      <c r="K80" s="138">
        <v>0.42655169666333209</v>
      </c>
      <c r="L80" s="138">
        <v>0.59407069555302172</v>
      </c>
      <c r="M80" s="138">
        <v>0.45318909750710007</v>
      </c>
      <c r="N80" s="138">
        <v>0.42183894887014106</v>
      </c>
      <c r="O80" s="138">
        <v>0.50897736143637773</v>
      </c>
    </row>
    <row r="81" spans="1:15">
      <c r="A81" s="132" t="s">
        <v>3</v>
      </c>
      <c r="B81" s="138">
        <v>0.11922984634987879</v>
      </c>
      <c r="C81" s="138">
        <v>0.25442985666133938</v>
      </c>
      <c r="D81" s="138">
        <v>0.12154249203377027</v>
      </c>
      <c r="E81" s="138">
        <v>0.24315904527573276</v>
      </c>
      <c r="F81" s="138">
        <v>0</v>
      </c>
      <c r="G81" s="138">
        <v>0.10493491567047093</v>
      </c>
      <c r="H81" s="138">
        <v>0.22389818633978406</v>
      </c>
      <c r="I81" s="138">
        <v>0</v>
      </c>
      <c r="J81" s="138">
        <v>0.11648526965645192</v>
      </c>
      <c r="K81" s="138">
        <v>0.2485547597758439</v>
      </c>
      <c r="L81" s="138">
        <v>0.16875712656784495</v>
      </c>
      <c r="M81" s="138">
        <v>0.11186296939097511</v>
      </c>
      <c r="N81" s="138">
        <v>0.25460133504764254</v>
      </c>
      <c r="O81" s="138">
        <v>0.29117876658860264</v>
      </c>
    </row>
    <row r="82" spans="1:15">
      <c r="A82" s="132" t="s">
        <v>16</v>
      </c>
      <c r="B82" s="138">
        <v>1</v>
      </c>
      <c r="C82" s="138">
        <v>1</v>
      </c>
      <c r="D82" s="138">
        <v>1</v>
      </c>
      <c r="E82" s="138">
        <v>1</v>
      </c>
      <c r="F82" s="138">
        <v>1</v>
      </c>
      <c r="G82" s="138">
        <v>1</v>
      </c>
      <c r="H82" s="138">
        <v>1</v>
      </c>
      <c r="I82" s="138">
        <v>1</v>
      </c>
      <c r="J82" s="138">
        <v>1</v>
      </c>
      <c r="K82" s="138">
        <v>1</v>
      </c>
      <c r="L82" s="138">
        <v>1</v>
      </c>
      <c r="M82" s="138">
        <v>1</v>
      </c>
      <c r="N82" s="138">
        <v>1</v>
      </c>
      <c r="O82" s="138">
        <v>1</v>
      </c>
    </row>
    <row r="83" spans="1:15">
      <c r="B83" s="143"/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</row>
    <row r="84" spans="1:15">
      <c r="B84" s="143"/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</row>
    <row r="86" spans="1:15">
      <c r="A86" s="132"/>
      <c r="B86" s="141">
        <v>43891</v>
      </c>
      <c r="C86" s="141">
        <v>43891</v>
      </c>
      <c r="D86" s="141">
        <v>44256</v>
      </c>
      <c r="E86" s="141">
        <v>44256</v>
      </c>
      <c r="F86" s="141">
        <v>44256</v>
      </c>
      <c r="G86" s="141">
        <v>44621</v>
      </c>
      <c r="H86" s="141">
        <v>44621</v>
      </c>
      <c r="I86" s="141">
        <v>44621</v>
      </c>
      <c r="J86" s="141">
        <v>44986</v>
      </c>
      <c r="K86" s="141">
        <v>44986</v>
      </c>
      <c r="L86" s="141">
        <v>44986</v>
      </c>
      <c r="M86" s="141">
        <v>45352</v>
      </c>
      <c r="N86" s="141">
        <v>45352</v>
      </c>
      <c r="O86" s="141">
        <v>45352</v>
      </c>
    </row>
    <row r="87" spans="1:15" ht="18">
      <c r="A87" s="136" t="s">
        <v>22</v>
      </c>
      <c r="B87" s="132" t="s">
        <v>13</v>
      </c>
      <c r="C87" s="132" t="s">
        <v>14</v>
      </c>
      <c r="D87" s="132" t="s">
        <v>13</v>
      </c>
      <c r="E87" s="132" t="s">
        <v>14</v>
      </c>
      <c r="F87" s="132" t="s">
        <v>15</v>
      </c>
      <c r="G87" s="132" t="s">
        <v>13</v>
      </c>
      <c r="H87" s="132" t="s">
        <v>14</v>
      </c>
      <c r="I87" s="132" t="s">
        <v>15</v>
      </c>
      <c r="J87" s="132" t="s">
        <v>13</v>
      </c>
      <c r="K87" s="132" t="s">
        <v>14</v>
      </c>
      <c r="L87" s="132" t="s">
        <v>15</v>
      </c>
      <c r="M87" s="132" t="s">
        <v>13</v>
      </c>
      <c r="N87" s="132" t="s">
        <v>14</v>
      </c>
      <c r="O87" s="132" t="s">
        <v>15</v>
      </c>
    </row>
    <row r="88" spans="1:15">
      <c r="A88" s="132" t="s">
        <v>1</v>
      </c>
      <c r="B88" s="132">
        <v>102.48</v>
      </c>
      <c r="C88" s="132">
        <v>107.84</v>
      </c>
      <c r="D88" s="132">
        <v>102.06</v>
      </c>
      <c r="E88" s="132">
        <v>108.7</v>
      </c>
      <c r="F88" s="132"/>
      <c r="G88" s="132">
        <v>105</v>
      </c>
      <c r="H88" s="132">
        <v>107.98</v>
      </c>
      <c r="I88" s="132">
        <v>0</v>
      </c>
      <c r="J88" s="132">
        <v>117.00999999999999</v>
      </c>
      <c r="K88" s="132">
        <v>111</v>
      </c>
      <c r="L88" s="132">
        <v>0</v>
      </c>
      <c r="M88" s="132">
        <v>101.5</v>
      </c>
      <c r="N88" s="132">
        <v>77</v>
      </c>
      <c r="O88" s="132">
        <v>0</v>
      </c>
    </row>
    <row r="89" spans="1:15">
      <c r="A89" s="132" t="s">
        <v>2</v>
      </c>
      <c r="B89" s="132">
        <v>166.95</v>
      </c>
      <c r="C89" s="132">
        <v>256.06</v>
      </c>
      <c r="D89" s="132">
        <v>169</v>
      </c>
      <c r="E89" s="132">
        <v>257.11</v>
      </c>
      <c r="F89" s="132">
        <v>1</v>
      </c>
      <c r="G89" s="132">
        <v>175.68</v>
      </c>
      <c r="H89" s="132">
        <v>238.27</v>
      </c>
      <c r="I89" s="132">
        <v>1</v>
      </c>
      <c r="J89" s="132">
        <v>191.82</v>
      </c>
      <c r="K89" s="132">
        <v>256.67</v>
      </c>
      <c r="L89" s="132">
        <v>0</v>
      </c>
      <c r="M89" s="132">
        <v>217.98</v>
      </c>
      <c r="N89" s="132">
        <v>255.14</v>
      </c>
      <c r="O89" s="132">
        <v>1</v>
      </c>
    </row>
    <row r="90" spans="1:15">
      <c r="A90" s="132" t="s">
        <v>3</v>
      </c>
      <c r="B90" s="132">
        <v>362.86000000000007</v>
      </c>
      <c r="C90" s="132">
        <v>733.04000000000008</v>
      </c>
      <c r="D90" s="132">
        <v>395.92</v>
      </c>
      <c r="E90" s="132">
        <v>682.15</v>
      </c>
      <c r="F90" s="132"/>
      <c r="G90" s="132">
        <v>415.86</v>
      </c>
      <c r="H90" s="132">
        <v>695.7</v>
      </c>
      <c r="I90" s="132">
        <v>0</v>
      </c>
      <c r="J90" s="132">
        <v>491.13999999999993</v>
      </c>
      <c r="K90" s="132">
        <v>733.38</v>
      </c>
      <c r="L90" s="132">
        <v>1</v>
      </c>
      <c r="M90" s="132">
        <v>609.29999999999995</v>
      </c>
      <c r="N90" s="132">
        <v>970.11</v>
      </c>
      <c r="O90" s="132">
        <v>1</v>
      </c>
    </row>
    <row r="91" spans="1:15">
      <c r="A91" s="132" t="s">
        <v>16</v>
      </c>
      <c r="B91" s="132">
        <v>632.29000000000008</v>
      </c>
      <c r="C91" s="132">
        <v>1096.94</v>
      </c>
      <c r="D91" s="132">
        <v>666.98</v>
      </c>
      <c r="E91" s="132">
        <v>1047.96</v>
      </c>
      <c r="F91" s="132">
        <v>1</v>
      </c>
      <c r="G91" s="132">
        <v>696.54</v>
      </c>
      <c r="H91" s="132">
        <v>1041.95</v>
      </c>
      <c r="I91" s="132">
        <v>1</v>
      </c>
      <c r="J91" s="132">
        <v>799.96999999999991</v>
      </c>
      <c r="K91" s="132">
        <v>1101.05</v>
      </c>
      <c r="L91" s="132">
        <v>1</v>
      </c>
      <c r="M91" s="132">
        <v>928.78</v>
      </c>
      <c r="N91" s="132">
        <v>1302.25</v>
      </c>
      <c r="O91" s="132">
        <v>2</v>
      </c>
    </row>
    <row r="95" spans="1:15">
      <c r="A95" s="132"/>
      <c r="B95" s="141">
        <v>43891</v>
      </c>
      <c r="C95" s="141">
        <v>43891</v>
      </c>
      <c r="D95" s="141">
        <v>44256</v>
      </c>
      <c r="E95" s="141">
        <v>44256</v>
      </c>
      <c r="F95" s="141">
        <v>44256</v>
      </c>
      <c r="G95" s="141">
        <v>44621</v>
      </c>
      <c r="H95" s="141">
        <v>44621</v>
      </c>
      <c r="I95" s="141">
        <v>44621</v>
      </c>
      <c r="J95" s="141">
        <v>44986</v>
      </c>
      <c r="K95" s="141">
        <v>44986</v>
      </c>
      <c r="L95" s="141">
        <v>44986</v>
      </c>
      <c r="M95" s="141">
        <v>45352</v>
      </c>
      <c r="N95" s="141">
        <v>45352</v>
      </c>
      <c r="O95" s="144">
        <v>45352</v>
      </c>
    </row>
    <row r="96" spans="1:15" ht="18">
      <c r="A96" s="136" t="s">
        <v>23</v>
      </c>
      <c r="B96" s="142" t="s">
        <v>13</v>
      </c>
      <c r="C96" s="142" t="s">
        <v>14</v>
      </c>
      <c r="D96" s="142" t="s">
        <v>13</v>
      </c>
      <c r="E96" s="142" t="s">
        <v>14</v>
      </c>
      <c r="F96" s="142" t="s">
        <v>15</v>
      </c>
      <c r="G96" s="142" t="s">
        <v>13</v>
      </c>
      <c r="H96" s="142" t="s">
        <v>14</v>
      </c>
      <c r="I96" s="142" t="s">
        <v>15</v>
      </c>
      <c r="J96" s="142" t="s">
        <v>13</v>
      </c>
      <c r="K96" s="142" t="s">
        <v>14</v>
      </c>
      <c r="L96" s="142" t="s">
        <v>15</v>
      </c>
      <c r="M96" s="142" t="s">
        <v>13</v>
      </c>
      <c r="N96" s="142" t="s">
        <v>14</v>
      </c>
      <c r="O96" s="142" t="s">
        <v>15</v>
      </c>
    </row>
    <row r="97" spans="1:15">
      <c r="A97" s="132" t="s">
        <v>1</v>
      </c>
      <c r="B97" s="138">
        <v>0.16207752771671224</v>
      </c>
      <c r="C97" s="138">
        <v>9.8309843747151168E-2</v>
      </c>
      <c r="D97" s="138">
        <v>0.15301808150169421</v>
      </c>
      <c r="E97" s="138">
        <v>0.10372533302797816</v>
      </c>
      <c r="F97" s="138">
        <v>0</v>
      </c>
      <c r="G97" s="138">
        <v>0.15074511155138257</v>
      </c>
      <c r="H97" s="138">
        <v>0.10363261192955515</v>
      </c>
      <c r="I97" s="138">
        <v>0</v>
      </c>
      <c r="J97" s="138">
        <v>0.14626798504943936</v>
      </c>
      <c r="K97" s="138">
        <v>0.10081286045138732</v>
      </c>
      <c r="L97" s="138">
        <v>0</v>
      </c>
      <c r="M97" s="138">
        <v>0.10928314563190422</v>
      </c>
      <c r="N97" s="138">
        <v>5.9128431560760225E-2</v>
      </c>
      <c r="O97" s="138">
        <v>0</v>
      </c>
    </row>
    <row r="98" spans="1:15">
      <c r="A98" s="132" t="s">
        <v>2</v>
      </c>
      <c r="B98" s="138">
        <v>0.26404023470243082</v>
      </c>
      <c r="C98" s="138">
        <v>0.2334311812861232</v>
      </c>
      <c r="D98" s="138">
        <v>0.25338091097184323</v>
      </c>
      <c r="E98" s="138">
        <v>0.24534333371502728</v>
      </c>
      <c r="F98" s="138">
        <v>1</v>
      </c>
      <c r="G98" s="138">
        <v>0.25221810664139893</v>
      </c>
      <c r="H98" s="138">
        <v>0.22867699985603915</v>
      </c>
      <c r="I98" s="138">
        <v>1</v>
      </c>
      <c r="J98" s="138">
        <v>0.23978399189969626</v>
      </c>
      <c r="K98" s="138">
        <v>0.23311384587439266</v>
      </c>
      <c r="L98" s="138">
        <v>0</v>
      </c>
      <c r="M98" s="138">
        <v>0.23469497620534463</v>
      </c>
      <c r="N98" s="138">
        <v>0.19592244192743327</v>
      </c>
      <c r="O98" s="138">
        <v>0.5</v>
      </c>
    </row>
    <row r="99" spans="1:15">
      <c r="A99" s="132" t="s">
        <v>3</v>
      </c>
      <c r="B99" s="138">
        <v>0.57388223758085688</v>
      </c>
      <c r="C99" s="138">
        <v>0.66825897496672571</v>
      </c>
      <c r="D99" s="138">
        <v>0.59360100752646261</v>
      </c>
      <c r="E99" s="138">
        <v>0.65093133325699448</v>
      </c>
      <c r="F99" s="138">
        <v>0</v>
      </c>
      <c r="G99" s="138">
        <v>0.59703678180721864</v>
      </c>
      <c r="H99" s="138">
        <v>0.66769038821440574</v>
      </c>
      <c r="I99" s="138">
        <v>0</v>
      </c>
      <c r="J99" s="138">
        <v>0.61394802305086438</v>
      </c>
      <c r="K99" s="138">
        <v>0.66607329367422008</v>
      </c>
      <c r="L99" s="138">
        <v>1</v>
      </c>
      <c r="M99" s="138">
        <v>0.65602187816275115</v>
      </c>
      <c r="N99" s="138">
        <v>0.74494912651180645</v>
      </c>
      <c r="O99" s="138">
        <v>0.5</v>
      </c>
    </row>
    <row r="100" spans="1:15">
      <c r="A100" s="132" t="s">
        <v>16</v>
      </c>
      <c r="B100" s="138">
        <v>1</v>
      </c>
      <c r="C100" s="138">
        <v>1</v>
      </c>
      <c r="D100" s="138">
        <v>1</v>
      </c>
      <c r="E100" s="138">
        <v>1</v>
      </c>
      <c r="F100" s="138">
        <v>1</v>
      </c>
      <c r="G100" s="138">
        <v>1</v>
      </c>
      <c r="H100" s="138">
        <v>1</v>
      </c>
      <c r="I100" s="138">
        <v>1</v>
      </c>
      <c r="J100" s="138">
        <v>1</v>
      </c>
      <c r="K100" s="138">
        <v>1</v>
      </c>
      <c r="L100" s="138">
        <v>1</v>
      </c>
      <c r="M100" s="138">
        <v>1</v>
      </c>
      <c r="N100" s="138">
        <v>1</v>
      </c>
      <c r="O100" s="138">
        <v>1</v>
      </c>
    </row>
    <row r="104" spans="1:15">
      <c r="A104" s="132"/>
      <c r="B104" s="141">
        <v>43891</v>
      </c>
      <c r="C104" s="141">
        <v>43891</v>
      </c>
      <c r="D104" s="141">
        <v>44256</v>
      </c>
      <c r="E104" s="141">
        <v>44256</v>
      </c>
      <c r="F104" s="141">
        <v>44256</v>
      </c>
      <c r="G104" s="141">
        <v>44621</v>
      </c>
      <c r="H104" s="141">
        <v>44621</v>
      </c>
      <c r="I104" s="141">
        <v>44621</v>
      </c>
      <c r="J104" s="141">
        <v>44986</v>
      </c>
      <c r="K104" s="141">
        <v>44986</v>
      </c>
      <c r="L104" s="141">
        <v>44986</v>
      </c>
      <c r="M104" s="141">
        <v>45352</v>
      </c>
      <c r="N104" s="141">
        <v>45352</v>
      </c>
      <c r="O104" s="141">
        <v>45352</v>
      </c>
    </row>
    <row r="105" spans="1:15" ht="18">
      <c r="A105" s="136" t="s">
        <v>24</v>
      </c>
      <c r="B105" s="142" t="s">
        <v>13</v>
      </c>
      <c r="C105" s="142" t="s">
        <v>14</v>
      </c>
      <c r="D105" s="142" t="s">
        <v>13</v>
      </c>
      <c r="E105" s="142" t="s">
        <v>14</v>
      </c>
      <c r="F105" s="142" t="s">
        <v>15</v>
      </c>
      <c r="G105" s="142" t="s">
        <v>13</v>
      </c>
      <c r="H105" s="142" t="s">
        <v>14</v>
      </c>
      <c r="I105" s="142" t="s">
        <v>15</v>
      </c>
      <c r="J105" s="142" t="s">
        <v>13</v>
      </c>
      <c r="K105" s="142" t="s">
        <v>14</v>
      </c>
      <c r="L105" s="142" t="s">
        <v>15</v>
      </c>
      <c r="M105" s="142" t="s">
        <v>13</v>
      </c>
      <c r="N105" s="142" t="s">
        <v>14</v>
      </c>
      <c r="O105" s="142" t="s">
        <v>15</v>
      </c>
    </row>
    <row r="106" spans="1:15">
      <c r="A106" s="132" t="s">
        <v>1</v>
      </c>
      <c r="B106" s="132">
        <v>56727</v>
      </c>
      <c r="C106" s="132">
        <v>15590</v>
      </c>
      <c r="D106" s="132">
        <v>58607</v>
      </c>
      <c r="E106" s="132">
        <v>16163</v>
      </c>
      <c r="F106" s="132"/>
      <c r="G106" s="132">
        <v>60697</v>
      </c>
      <c r="H106" s="132">
        <v>16690</v>
      </c>
      <c r="I106" s="132">
        <v>121</v>
      </c>
      <c r="J106" s="132">
        <v>61959</v>
      </c>
      <c r="K106" s="132">
        <v>17243</v>
      </c>
      <c r="L106" s="132">
        <v>151</v>
      </c>
      <c r="M106" s="132">
        <v>64105</v>
      </c>
      <c r="N106" s="132">
        <v>17686</v>
      </c>
      <c r="O106" s="132">
        <v>179</v>
      </c>
    </row>
    <row r="107" spans="1:15">
      <c r="A107" s="132" t="s">
        <v>2</v>
      </c>
      <c r="B107" s="132">
        <v>61997</v>
      </c>
      <c r="C107" s="132">
        <v>20266</v>
      </c>
      <c r="D107" s="132">
        <v>64260</v>
      </c>
      <c r="E107" s="132">
        <v>21016</v>
      </c>
      <c r="F107" s="132">
        <v>9</v>
      </c>
      <c r="G107" s="132">
        <v>66072</v>
      </c>
      <c r="H107" s="132">
        <v>21686</v>
      </c>
      <c r="I107" s="132">
        <v>43</v>
      </c>
      <c r="J107" s="132">
        <v>68670</v>
      </c>
      <c r="K107" s="132">
        <v>22535</v>
      </c>
      <c r="L107" s="132">
        <v>57</v>
      </c>
      <c r="M107" s="132">
        <v>73873</v>
      </c>
      <c r="N107" s="132">
        <v>24110</v>
      </c>
      <c r="O107" s="132">
        <v>65</v>
      </c>
    </row>
    <row r="108" spans="1:15">
      <c r="A108" s="132" t="s">
        <v>3</v>
      </c>
      <c r="B108" s="132">
        <v>27111</v>
      </c>
      <c r="C108" s="132">
        <v>28762</v>
      </c>
      <c r="D108" s="132">
        <v>28303</v>
      </c>
      <c r="E108" s="132">
        <v>29592</v>
      </c>
      <c r="F108" s="132"/>
      <c r="G108" s="132">
        <v>28982</v>
      </c>
      <c r="H108" s="132">
        <v>29965</v>
      </c>
      <c r="I108" s="132">
        <v>39</v>
      </c>
      <c r="J108" s="132">
        <v>29716</v>
      </c>
      <c r="K108" s="132">
        <v>30287</v>
      </c>
      <c r="L108" s="132">
        <v>47</v>
      </c>
      <c r="M108" s="132">
        <v>31673</v>
      </c>
      <c r="N108" s="132">
        <v>31537</v>
      </c>
      <c r="O108" s="132">
        <v>98</v>
      </c>
    </row>
    <row r="109" spans="1:15">
      <c r="A109" s="132" t="s">
        <v>16</v>
      </c>
      <c r="B109" s="132">
        <v>145835</v>
      </c>
      <c r="C109" s="132">
        <v>64618</v>
      </c>
      <c r="D109" s="132">
        <v>151170</v>
      </c>
      <c r="E109" s="132">
        <v>66771</v>
      </c>
      <c r="F109" s="132">
        <v>9</v>
      </c>
      <c r="G109" s="132">
        <v>155751</v>
      </c>
      <c r="H109" s="132">
        <v>68341</v>
      </c>
      <c r="I109" s="132">
        <v>203</v>
      </c>
      <c r="J109" s="132">
        <v>160345</v>
      </c>
      <c r="K109" s="132">
        <v>70065</v>
      </c>
      <c r="L109" s="132">
        <v>255</v>
      </c>
      <c r="M109" s="132">
        <v>169651</v>
      </c>
      <c r="N109" s="132">
        <v>73333</v>
      </c>
      <c r="O109" s="132">
        <v>342</v>
      </c>
    </row>
    <row r="113" spans="1:15">
      <c r="A113" s="132"/>
      <c r="B113" s="141">
        <v>43891</v>
      </c>
      <c r="C113" s="141">
        <v>43891</v>
      </c>
      <c r="D113" s="141">
        <v>44256</v>
      </c>
      <c r="E113" s="141">
        <v>44256</v>
      </c>
      <c r="F113" s="141">
        <v>44256</v>
      </c>
      <c r="G113" s="141">
        <v>44621</v>
      </c>
      <c r="H113" s="141">
        <v>44621</v>
      </c>
      <c r="I113" s="141">
        <v>44621</v>
      </c>
      <c r="J113" s="141">
        <v>44986</v>
      </c>
      <c r="K113" s="141">
        <v>44986</v>
      </c>
      <c r="L113" s="141">
        <v>44986</v>
      </c>
      <c r="M113" s="141">
        <v>45352</v>
      </c>
      <c r="N113" s="141">
        <v>45352</v>
      </c>
      <c r="O113" s="141">
        <v>45352</v>
      </c>
    </row>
    <row r="114" spans="1:15" ht="18">
      <c r="A114" s="136" t="s">
        <v>25</v>
      </c>
      <c r="B114" s="142" t="s">
        <v>13</v>
      </c>
      <c r="C114" s="142" t="s">
        <v>14</v>
      </c>
      <c r="D114" s="142" t="s">
        <v>13</v>
      </c>
      <c r="E114" s="142" t="s">
        <v>14</v>
      </c>
      <c r="F114" s="142" t="s">
        <v>15</v>
      </c>
      <c r="G114" s="142" t="s">
        <v>13</v>
      </c>
      <c r="H114" s="142" t="s">
        <v>14</v>
      </c>
      <c r="I114" s="142" t="s">
        <v>15</v>
      </c>
      <c r="J114" s="142" t="s">
        <v>13</v>
      </c>
      <c r="K114" s="142" t="s">
        <v>14</v>
      </c>
      <c r="L114" s="142" t="s">
        <v>15</v>
      </c>
      <c r="M114" s="142" t="s">
        <v>13</v>
      </c>
      <c r="N114" s="142" t="s">
        <v>14</v>
      </c>
      <c r="O114" s="142" t="s">
        <v>15</v>
      </c>
    </row>
    <row r="115" spans="1:15">
      <c r="A115" s="132" t="s">
        <v>1</v>
      </c>
      <c r="B115" s="138">
        <v>0.38898069736345869</v>
      </c>
      <c r="C115" s="138">
        <v>0.24126404407440652</v>
      </c>
      <c r="D115" s="138">
        <v>0.38768935635377388</v>
      </c>
      <c r="E115" s="138">
        <v>0.24206616644950651</v>
      </c>
      <c r="F115" s="138">
        <v>0</v>
      </c>
      <c r="G115" s="138">
        <v>0.38970536304742825</v>
      </c>
      <c r="H115" s="138">
        <v>0.24421650253873955</v>
      </c>
      <c r="I115" s="138">
        <v>0.59605911330049266</v>
      </c>
      <c r="J115" s="138">
        <v>0.386410552246718</v>
      </c>
      <c r="K115" s="138">
        <v>0.24610004995361451</v>
      </c>
      <c r="L115" s="138">
        <v>0.59215686274509804</v>
      </c>
      <c r="M115" s="138">
        <v>0.37786396779270387</v>
      </c>
      <c r="N115" s="138">
        <v>0.24117382351737962</v>
      </c>
      <c r="O115" s="138">
        <v>0.52339181286549707</v>
      </c>
    </row>
    <row r="116" spans="1:15">
      <c r="A116" s="132" t="s">
        <v>2</v>
      </c>
      <c r="B116" s="138">
        <v>0.4251174272294031</v>
      </c>
      <c r="C116" s="138">
        <v>0.31362778173264416</v>
      </c>
      <c r="D116" s="138">
        <v>0.42508434213137525</v>
      </c>
      <c r="E116" s="138">
        <v>0.31474742028725045</v>
      </c>
      <c r="F116" s="138">
        <v>1</v>
      </c>
      <c r="G116" s="138">
        <v>0.42421557485987249</v>
      </c>
      <c r="H116" s="138">
        <v>0.31732049574925741</v>
      </c>
      <c r="I116" s="138">
        <v>0.21182266009852216</v>
      </c>
      <c r="J116" s="138">
        <v>0.42826405563004771</v>
      </c>
      <c r="K116" s="138">
        <v>0.32162991507885536</v>
      </c>
      <c r="L116" s="138">
        <v>0.22352941176470589</v>
      </c>
      <c r="M116" s="138">
        <v>0.43544099356915078</v>
      </c>
      <c r="N116" s="138">
        <v>0.32877422170100773</v>
      </c>
      <c r="O116" s="138">
        <v>0.19005847953216373</v>
      </c>
    </row>
    <row r="117" spans="1:15">
      <c r="A117" s="132" t="s">
        <v>3</v>
      </c>
      <c r="B117" s="138">
        <v>0.18590187540713821</v>
      </c>
      <c r="C117" s="138">
        <v>0.44510817419294935</v>
      </c>
      <c r="D117" s="138">
        <v>0.18722630151485084</v>
      </c>
      <c r="E117" s="138">
        <v>0.44318641326324304</v>
      </c>
      <c r="F117" s="138">
        <v>0</v>
      </c>
      <c r="G117" s="138">
        <v>0.18607906209269925</v>
      </c>
      <c r="H117" s="138">
        <v>0.43846300171200303</v>
      </c>
      <c r="I117" s="138">
        <v>0.19211822660098521</v>
      </c>
      <c r="J117" s="138">
        <v>0.18532539212323429</v>
      </c>
      <c r="K117" s="138">
        <v>0.43227003496753014</v>
      </c>
      <c r="L117" s="138">
        <v>0.18431372549019609</v>
      </c>
      <c r="M117" s="138">
        <v>0.18669503863814538</v>
      </c>
      <c r="N117" s="138">
        <v>0.43005195478161262</v>
      </c>
      <c r="O117" s="138">
        <v>0.28654970760233917</v>
      </c>
    </row>
    <row r="118" spans="1:15">
      <c r="A118" s="132" t="s">
        <v>16</v>
      </c>
      <c r="B118" s="138">
        <v>1</v>
      </c>
      <c r="C118" s="138">
        <v>1</v>
      </c>
      <c r="D118" s="138">
        <v>1</v>
      </c>
      <c r="E118" s="138">
        <v>1</v>
      </c>
      <c r="F118" s="138">
        <v>1</v>
      </c>
      <c r="G118" s="138">
        <v>1</v>
      </c>
      <c r="H118" s="138">
        <v>1</v>
      </c>
      <c r="I118" s="138">
        <v>1</v>
      </c>
      <c r="J118" s="138">
        <v>1</v>
      </c>
      <c r="K118" s="138">
        <v>1</v>
      </c>
      <c r="L118" s="138">
        <v>1</v>
      </c>
      <c r="M118" s="138">
        <v>1</v>
      </c>
      <c r="N118" s="138">
        <v>1</v>
      </c>
      <c r="O118" s="138">
        <v>1</v>
      </c>
    </row>
    <row r="119" spans="1:15">
      <c r="B119" s="143"/>
      <c r="C119" s="143"/>
      <c r="D119" s="143"/>
      <c r="E119" s="143"/>
      <c r="F119" s="143"/>
      <c r="G119" s="143"/>
      <c r="H119" s="143"/>
      <c r="I119" s="143"/>
      <c r="J119" s="143"/>
      <c r="K119" s="143"/>
      <c r="L119" s="143"/>
      <c r="M119" s="143"/>
      <c r="N119" s="143"/>
      <c r="O119" s="143"/>
    </row>
    <row r="120" spans="1:15" ht="18">
      <c r="B120" s="129"/>
      <c r="C120" s="129"/>
      <c r="D120" s="129"/>
      <c r="E120" s="129"/>
      <c r="F120" s="129"/>
    </row>
    <row r="122" spans="1:15">
      <c r="A122" s="132"/>
      <c r="B122" s="141">
        <v>43891</v>
      </c>
      <c r="C122" s="141">
        <v>43891</v>
      </c>
      <c r="D122" s="141">
        <v>44256</v>
      </c>
      <c r="E122" s="141">
        <v>44256</v>
      </c>
      <c r="F122" s="141">
        <v>44256</v>
      </c>
      <c r="G122" s="141">
        <v>44621</v>
      </c>
      <c r="H122" s="141">
        <v>44621</v>
      </c>
      <c r="I122" s="141">
        <v>44621</v>
      </c>
      <c r="J122" s="141">
        <v>44986</v>
      </c>
      <c r="K122" s="141">
        <v>44986</v>
      </c>
      <c r="L122" s="141">
        <v>44986</v>
      </c>
      <c r="M122" s="141">
        <v>45352</v>
      </c>
      <c r="N122" s="141">
        <v>45352</v>
      </c>
      <c r="O122" s="141">
        <v>45352</v>
      </c>
    </row>
    <row r="123" spans="1:15" ht="18">
      <c r="A123" s="136" t="s">
        <v>26</v>
      </c>
      <c r="B123" s="142" t="s">
        <v>13</v>
      </c>
      <c r="C123" s="142" t="s">
        <v>14</v>
      </c>
      <c r="D123" s="142" t="s">
        <v>13</v>
      </c>
      <c r="E123" s="142" t="s">
        <v>14</v>
      </c>
      <c r="F123" s="142" t="s">
        <v>15</v>
      </c>
      <c r="G123" s="142" t="s">
        <v>13</v>
      </c>
      <c r="H123" s="142" t="s">
        <v>14</v>
      </c>
      <c r="I123" s="142" t="s">
        <v>15</v>
      </c>
      <c r="J123" s="142" t="s">
        <v>13</v>
      </c>
      <c r="K123" s="142" t="s">
        <v>14</v>
      </c>
      <c r="L123" s="142" t="s">
        <v>15</v>
      </c>
      <c r="M123" s="142" t="s">
        <v>13</v>
      </c>
      <c r="N123" s="142" t="s">
        <v>14</v>
      </c>
      <c r="O123" s="142" t="s">
        <v>15</v>
      </c>
    </row>
    <row r="124" spans="1:15">
      <c r="A124" s="132" t="s">
        <v>1</v>
      </c>
      <c r="B124" s="132">
        <v>13857</v>
      </c>
      <c r="C124" s="132">
        <v>3807</v>
      </c>
      <c r="D124" s="132">
        <v>12462</v>
      </c>
      <c r="E124" s="132">
        <v>3498</v>
      </c>
      <c r="F124" s="132"/>
      <c r="G124" s="132">
        <v>10753</v>
      </c>
      <c r="H124" s="132">
        <v>3367</v>
      </c>
      <c r="I124" s="132">
        <v>41</v>
      </c>
      <c r="J124" s="132">
        <v>10268</v>
      </c>
      <c r="K124" s="132">
        <v>3120</v>
      </c>
      <c r="L124" s="132">
        <v>49</v>
      </c>
      <c r="M124" s="132">
        <v>7993</v>
      </c>
      <c r="N124" s="132">
        <v>2539</v>
      </c>
      <c r="O124" s="132">
        <v>28</v>
      </c>
    </row>
    <row r="125" spans="1:15">
      <c r="A125" s="132" t="s">
        <v>2</v>
      </c>
      <c r="B125" s="132">
        <v>15079</v>
      </c>
      <c r="C125" s="132">
        <v>6864</v>
      </c>
      <c r="D125" s="132">
        <v>14909</v>
      </c>
      <c r="E125" s="132">
        <v>6785</v>
      </c>
      <c r="F125" s="132">
        <v>125</v>
      </c>
      <c r="G125" s="132">
        <v>17139</v>
      </c>
      <c r="H125" s="132">
        <v>7091</v>
      </c>
      <c r="I125" s="132">
        <v>355</v>
      </c>
      <c r="J125" s="132">
        <v>15906</v>
      </c>
      <c r="K125" s="132">
        <v>6955</v>
      </c>
      <c r="L125" s="132">
        <v>216</v>
      </c>
      <c r="M125" s="132">
        <v>16632</v>
      </c>
      <c r="N125" s="132">
        <v>7395</v>
      </c>
      <c r="O125" s="132">
        <v>174</v>
      </c>
    </row>
    <row r="126" spans="1:15">
      <c r="A126" s="132" t="s">
        <v>3</v>
      </c>
      <c r="B126" s="132">
        <v>4367</v>
      </c>
      <c r="C126" s="132">
        <v>2110</v>
      </c>
      <c r="D126" s="132">
        <v>2887</v>
      </c>
      <c r="E126" s="132">
        <v>1491</v>
      </c>
      <c r="F126" s="132"/>
      <c r="G126" s="132">
        <v>3068</v>
      </c>
      <c r="H126" s="132">
        <v>1643</v>
      </c>
      <c r="I126" s="132">
        <v>5</v>
      </c>
      <c r="J126" s="132">
        <v>3727</v>
      </c>
      <c r="K126" s="132">
        <v>1925</v>
      </c>
      <c r="L126" s="132">
        <v>5</v>
      </c>
      <c r="M126" s="132">
        <v>4390</v>
      </c>
      <c r="N126" s="132">
        <v>2295</v>
      </c>
      <c r="O126" s="132">
        <v>18</v>
      </c>
    </row>
    <row r="127" spans="1:15">
      <c r="A127" s="132" t="s">
        <v>16</v>
      </c>
      <c r="B127" s="132">
        <v>33303</v>
      </c>
      <c r="C127" s="132">
        <v>12781</v>
      </c>
      <c r="D127" s="132">
        <v>30258</v>
      </c>
      <c r="E127" s="132">
        <v>11774</v>
      </c>
      <c r="F127" s="132">
        <v>125</v>
      </c>
      <c r="G127" s="132">
        <v>30960</v>
      </c>
      <c r="H127" s="132">
        <v>12101</v>
      </c>
      <c r="I127" s="132">
        <v>401</v>
      </c>
      <c r="J127" s="132">
        <v>29901</v>
      </c>
      <c r="K127" s="132">
        <v>12000</v>
      </c>
      <c r="L127" s="132">
        <v>270</v>
      </c>
      <c r="M127" s="132">
        <v>29015</v>
      </c>
      <c r="N127" s="132">
        <v>12229</v>
      </c>
      <c r="O127" s="132">
        <v>220</v>
      </c>
    </row>
    <row r="131" spans="1:15">
      <c r="A131" s="132"/>
      <c r="B131" s="141">
        <v>43891</v>
      </c>
      <c r="C131" s="141">
        <v>43891</v>
      </c>
      <c r="D131" s="141">
        <v>44256</v>
      </c>
      <c r="E131" s="141">
        <v>44256</v>
      </c>
      <c r="F131" s="141">
        <v>44256</v>
      </c>
      <c r="G131" s="141">
        <v>44621</v>
      </c>
      <c r="H131" s="141">
        <v>44621</v>
      </c>
      <c r="I131" s="141">
        <v>44621</v>
      </c>
      <c r="J131" s="141">
        <v>44986</v>
      </c>
      <c r="K131" s="141">
        <v>44986</v>
      </c>
      <c r="L131" s="141">
        <v>44986</v>
      </c>
      <c r="M131" s="141">
        <v>45352</v>
      </c>
      <c r="N131" s="141">
        <v>45352</v>
      </c>
      <c r="O131" s="141">
        <v>45352</v>
      </c>
    </row>
    <row r="132" spans="1:15" ht="18">
      <c r="A132" s="136" t="s">
        <v>27</v>
      </c>
      <c r="B132" s="142" t="s">
        <v>13</v>
      </c>
      <c r="C132" s="142" t="s">
        <v>14</v>
      </c>
      <c r="D132" s="142" t="s">
        <v>13</v>
      </c>
      <c r="E132" s="142" t="s">
        <v>14</v>
      </c>
      <c r="F132" s="142" t="s">
        <v>15</v>
      </c>
      <c r="G132" s="142" t="s">
        <v>13</v>
      </c>
      <c r="H132" s="142" t="s">
        <v>14</v>
      </c>
      <c r="I132" s="142" t="s">
        <v>15</v>
      </c>
      <c r="J132" s="142" t="s">
        <v>13</v>
      </c>
      <c r="K132" s="142" t="s">
        <v>14</v>
      </c>
      <c r="L132" s="142" t="s">
        <v>15</v>
      </c>
      <c r="M132" s="142" t="s">
        <v>13</v>
      </c>
      <c r="N132" s="142" t="s">
        <v>14</v>
      </c>
      <c r="O132" s="142" t="s">
        <v>15</v>
      </c>
    </row>
    <row r="133" spans="1:15">
      <c r="A133" s="132" t="s">
        <v>1</v>
      </c>
      <c r="B133" s="138">
        <v>0.41608864066300333</v>
      </c>
      <c r="C133" s="138">
        <v>0.29786401690008607</v>
      </c>
      <c r="D133" s="138">
        <v>0.41185802101923458</v>
      </c>
      <c r="E133" s="138">
        <v>0.29709529471717344</v>
      </c>
      <c r="F133" s="138">
        <v>0</v>
      </c>
      <c r="G133" s="138">
        <v>0.34731912144702842</v>
      </c>
      <c r="H133" s="138">
        <v>0.2782414676473019</v>
      </c>
      <c r="I133" s="138">
        <v>0.10224438902743142</v>
      </c>
      <c r="J133" s="138">
        <v>0.34339988629142837</v>
      </c>
      <c r="K133" s="138">
        <v>0.26</v>
      </c>
      <c r="L133" s="138">
        <v>0.18148148148148149</v>
      </c>
      <c r="M133" s="138">
        <v>0.27547820093055314</v>
      </c>
      <c r="N133" s="138">
        <v>0.20762122822798265</v>
      </c>
      <c r="O133" s="138">
        <v>0.12727272727272726</v>
      </c>
    </row>
    <row r="134" spans="1:15">
      <c r="A134" s="132" t="s">
        <v>2</v>
      </c>
      <c r="B134" s="138">
        <v>0.45278203164880043</v>
      </c>
      <c r="C134" s="138">
        <v>0.53704717940693214</v>
      </c>
      <c r="D134" s="138">
        <v>0.49272919558463879</v>
      </c>
      <c r="E134" s="138">
        <v>0.57626974689994903</v>
      </c>
      <c r="F134" s="138">
        <v>1</v>
      </c>
      <c r="G134" s="138">
        <v>0.55358527131782942</v>
      </c>
      <c r="H134" s="138">
        <v>0.5859846293694736</v>
      </c>
      <c r="I134" s="138">
        <v>0.88528678304239405</v>
      </c>
      <c r="J134" s="138">
        <v>0.53195545299488312</v>
      </c>
      <c r="K134" s="138">
        <v>0.57958333333333334</v>
      </c>
      <c r="L134" s="138">
        <v>0.8</v>
      </c>
      <c r="M134" s="138">
        <v>0.57322074788902289</v>
      </c>
      <c r="N134" s="138">
        <v>0.60471011529969743</v>
      </c>
      <c r="O134" s="138">
        <v>0.79090909090909089</v>
      </c>
    </row>
    <row r="135" spans="1:15">
      <c r="A135" s="132" t="s">
        <v>3</v>
      </c>
      <c r="B135" s="138">
        <v>0.13112932768819627</v>
      </c>
      <c r="C135" s="138">
        <v>0.16508880369298176</v>
      </c>
      <c r="D135" s="138">
        <v>9.5412783396126646E-2</v>
      </c>
      <c r="E135" s="138">
        <v>0.12663495838287753</v>
      </c>
      <c r="F135" s="138">
        <v>0</v>
      </c>
      <c r="G135" s="138">
        <v>9.9095607235142116E-2</v>
      </c>
      <c r="H135" s="138">
        <v>0.13577390298322453</v>
      </c>
      <c r="I135" s="138">
        <v>1.2468827930174564E-2</v>
      </c>
      <c r="J135" s="138">
        <v>0.1246446607136885</v>
      </c>
      <c r="K135" s="138">
        <v>0.16041666666666668</v>
      </c>
      <c r="L135" s="138">
        <v>1.8518518518518517E-2</v>
      </c>
      <c r="M135" s="138">
        <v>0.15130105118042392</v>
      </c>
      <c r="N135" s="138">
        <v>0.18766865647231989</v>
      </c>
      <c r="O135" s="138">
        <v>8.1818181818181818E-2</v>
      </c>
    </row>
    <row r="136" spans="1:15">
      <c r="A136" s="132" t="s">
        <v>16</v>
      </c>
      <c r="B136" s="138">
        <v>1</v>
      </c>
      <c r="C136" s="138">
        <v>1</v>
      </c>
      <c r="D136" s="138">
        <v>1</v>
      </c>
      <c r="E136" s="138">
        <v>1</v>
      </c>
      <c r="F136" s="138">
        <v>1</v>
      </c>
      <c r="G136" s="138">
        <v>1</v>
      </c>
      <c r="H136" s="138">
        <v>1</v>
      </c>
      <c r="I136" s="138">
        <v>1</v>
      </c>
      <c r="J136" s="138">
        <v>1</v>
      </c>
      <c r="K136" s="138">
        <v>1</v>
      </c>
      <c r="L136" s="138">
        <v>1</v>
      </c>
      <c r="M136" s="138">
        <v>1</v>
      </c>
      <c r="N136" s="138">
        <v>1</v>
      </c>
      <c r="O136" s="138">
        <v>1</v>
      </c>
    </row>
    <row r="137" spans="1:15">
      <c r="B137" s="143"/>
      <c r="C137" s="143"/>
      <c r="D137" s="143"/>
      <c r="E137" s="143"/>
      <c r="F137" s="143"/>
      <c r="G137" s="143"/>
      <c r="H137" s="143"/>
      <c r="I137" s="143"/>
      <c r="J137" s="143"/>
      <c r="K137" s="143"/>
      <c r="L137" s="143"/>
      <c r="M137" s="143"/>
      <c r="N137" s="143"/>
      <c r="O137" s="143"/>
    </row>
    <row r="138" spans="1:15" ht="18">
      <c r="B138" s="129"/>
      <c r="C138" s="129"/>
      <c r="D138" s="129"/>
      <c r="E138" s="129"/>
      <c r="F138" s="129"/>
    </row>
    <row r="140" spans="1:15">
      <c r="A140" s="132"/>
      <c r="B140" s="141">
        <v>43891</v>
      </c>
      <c r="C140" s="141">
        <v>43891</v>
      </c>
      <c r="D140" s="141">
        <v>44256</v>
      </c>
      <c r="E140" s="141">
        <v>44256</v>
      </c>
      <c r="F140" s="141">
        <v>44256</v>
      </c>
      <c r="G140" s="141">
        <v>44621</v>
      </c>
      <c r="H140" s="141">
        <v>44621</v>
      </c>
      <c r="I140" s="141">
        <v>44621</v>
      </c>
      <c r="J140" s="141">
        <v>44986</v>
      </c>
      <c r="K140" s="141">
        <v>44986</v>
      </c>
      <c r="L140" s="141">
        <v>44986</v>
      </c>
      <c r="M140" s="141">
        <v>45352</v>
      </c>
      <c r="N140" s="141">
        <v>45352</v>
      </c>
      <c r="O140" s="141">
        <v>45352</v>
      </c>
    </row>
    <row r="141" spans="1:15" ht="18">
      <c r="A141" s="136" t="s">
        <v>28</v>
      </c>
      <c r="B141" s="142" t="s">
        <v>13</v>
      </c>
      <c r="C141" s="142" t="s">
        <v>14</v>
      </c>
      <c r="D141" s="142" t="s">
        <v>13</v>
      </c>
      <c r="E141" s="142" t="s">
        <v>14</v>
      </c>
      <c r="F141" s="142" t="s">
        <v>15</v>
      </c>
      <c r="G141" s="142" t="s">
        <v>13</v>
      </c>
      <c r="H141" s="142" t="s">
        <v>14</v>
      </c>
      <c r="I141" s="142" t="s">
        <v>15</v>
      </c>
      <c r="J141" s="142" t="s">
        <v>13</v>
      </c>
      <c r="K141" s="142" t="s">
        <v>14</v>
      </c>
      <c r="L141" s="142" t="s">
        <v>15</v>
      </c>
      <c r="M141" s="142" t="s">
        <v>13</v>
      </c>
      <c r="N141" s="142" t="s">
        <v>14</v>
      </c>
      <c r="O141" s="142" t="s">
        <v>15</v>
      </c>
    </row>
    <row r="142" spans="1:15">
      <c r="A142" s="132" t="s">
        <v>1</v>
      </c>
      <c r="B142" s="132">
        <v>6347</v>
      </c>
      <c r="C142" s="132">
        <v>1950</v>
      </c>
      <c r="D142" s="132">
        <v>6408</v>
      </c>
      <c r="E142" s="132">
        <v>1995</v>
      </c>
      <c r="F142" s="132"/>
      <c r="G142" s="132">
        <v>5333</v>
      </c>
      <c r="H142" s="132">
        <v>1713</v>
      </c>
      <c r="I142" s="132">
        <v>5</v>
      </c>
      <c r="J142" s="132">
        <v>5853</v>
      </c>
      <c r="K142" s="132">
        <v>1864</v>
      </c>
      <c r="L142" s="132">
        <v>8</v>
      </c>
      <c r="M142" s="132">
        <v>6162</v>
      </c>
      <c r="N142" s="132">
        <v>1851</v>
      </c>
      <c r="O142" s="132">
        <v>10</v>
      </c>
    </row>
    <row r="143" spans="1:15">
      <c r="A143" s="132" t="s">
        <v>2</v>
      </c>
      <c r="B143" s="132">
        <v>4535</v>
      </c>
      <c r="C143" s="132">
        <v>1406</v>
      </c>
      <c r="D143" s="132">
        <v>4532</v>
      </c>
      <c r="E143" s="132">
        <v>1484</v>
      </c>
      <c r="F143" s="132">
        <v>8</v>
      </c>
      <c r="G143" s="132">
        <v>5172</v>
      </c>
      <c r="H143" s="132">
        <v>1795</v>
      </c>
      <c r="I143" s="132">
        <v>18</v>
      </c>
      <c r="J143" s="132">
        <v>5433</v>
      </c>
      <c r="K143" s="132">
        <v>1895</v>
      </c>
      <c r="L143" s="132">
        <v>15</v>
      </c>
      <c r="M143" s="132">
        <v>5491</v>
      </c>
      <c r="N143" s="132">
        <v>1912</v>
      </c>
      <c r="O143" s="132">
        <v>13</v>
      </c>
    </row>
    <row r="144" spans="1:15">
      <c r="A144" s="132" t="s">
        <v>3</v>
      </c>
      <c r="B144" s="132">
        <v>2502</v>
      </c>
      <c r="C144" s="132">
        <v>2713</v>
      </c>
      <c r="D144" s="132">
        <v>2423</v>
      </c>
      <c r="E144" s="132">
        <v>2617</v>
      </c>
      <c r="F144" s="132"/>
      <c r="G144" s="132">
        <v>2226</v>
      </c>
      <c r="H144" s="132">
        <v>2577</v>
      </c>
      <c r="I144" s="132">
        <v>0</v>
      </c>
      <c r="J144" s="132">
        <v>2377</v>
      </c>
      <c r="K144" s="132">
        <v>2670</v>
      </c>
      <c r="L144" s="132">
        <v>2</v>
      </c>
      <c r="M144" s="132">
        <v>2379</v>
      </c>
      <c r="N144" s="132">
        <v>2764</v>
      </c>
      <c r="O144" s="132">
        <v>9</v>
      </c>
    </row>
    <row r="145" spans="1:15">
      <c r="A145" s="132" t="s">
        <v>16</v>
      </c>
      <c r="B145" s="132">
        <v>13384</v>
      </c>
      <c r="C145" s="132">
        <v>6069</v>
      </c>
      <c r="D145" s="132">
        <v>13363</v>
      </c>
      <c r="E145" s="132">
        <v>6096</v>
      </c>
      <c r="F145" s="132">
        <v>8</v>
      </c>
      <c r="G145" s="132">
        <v>12731</v>
      </c>
      <c r="H145" s="132">
        <v>6085</v>
      </c>
      <c r="I145" s="132">
        <v>23</v>
      </c>
      <c r="J145" s="132">
        <v>13663</v>
      </c>
      <c r="K145" s="132">
        <v>6429</v>
      </c>
      <c r="L145" s="132">
        <v>25</v>
      </c>
      <c r="M145" s="132">
        <v>14032</v>
      </c>
      <c r="N145" s="132">
        <v>6527</v>
      </c>
      <c r="O145" s="132">
        <v>32</v>
      </c>
    </row>
    <row r="149" spans="1:15">
      <c r="A149" s="132"/>
      <c r="B149" s="141">
        <v>43891</v>
      </c>
      <c r="C149" s="141">
        <v>43891</v>
      </c>
      <c r="D149" s="141">
        <v>44256</v>
      </c>
      <c r="E149" s="141">
        <v>44256</v>
      </c>
      <c r="F149" s="141">
        <v>44256</v>
      </c>
      <c r="G149" s="141">
        <v>44621</v>
      </c>
      <c r="H149" s="141">
        <v>44621</v>
      </c>
      <c r="I149" s="141">
        <v>44621</v>
      </c>
      <c r="J149" s="141">
        <v>44986</v>
      </c>
      <c r="K149" s="141">
        <v>44986</v>
      </c>
      <c r="L149" s="141">
        <v>44986</v>
      </c>
      <c r="M149" s="141">
        <v>45352</v>
      </c>
      <c r="N149" s="141">
        <v>45352</v>
      </c>
      <c r="O149" s="141">
        <v>45352</v>
      </c>
    </row>
    <row r="150" spans="1:15" ht="18">
      <c r="A150" s="136" t="s">
        <v>29</v>
      </c>
      <c r="B150" s="142" t="s">
        <v>13</v>
      </c>
      <c r="C150" s="142" t="s">
        <v>14</v>
      </c>
      <c r="D150" s="142" t="s">
        <v>13</v>
      </c>
      <c r="E150" s="142" t="s">
        <v>14</v>
      </c>
      <c r="F150" s="142" t="s">
        <v>15</v>
      </c>
      <c r="G150" s="142" t="s">
        <v>13</v>
      </c>
      <c r="H150" s="142" t="s">
        <v>14</v>
      </c>
      <c r="I150" s="142" t="s">
        <v>15</v>
      </c>
      <c r="J150" s="142" t="s">
        <v>13</v>
      </c>
      <c r="K150" s="142" t="s">
        <v>14</v>
      </c>
      <c r="L150" s="142" t="s">
        <v>15</v>
      </c>
      <c r="M150" s="142" t="s">
        <v>13</v>
      </c>
      <c r="N150" s="142" t="s">
        <v>14</v>
      </c>
      <c r="O150" s="142" t="s">
        <v>15</v>
      </c>
    </row>
    <row r="151" spans="1:15">
      <c r="A151" s="132" t="s">
        <v>1</v>
      </c>
      <c r="B151" s="138">
        <v>0.47422295277943816</v>
      </c>
      <c r="C151" s="138">
        <v>0.3213049925852694</v>
      </c>
      <c r="D151" s="138">
        <v>0.47953303898825111</v>
      </c>
      <c r="E151" s="138">
        <v>0.32726377952755903</v>
      </c>
      <c r="F151" s="138">
        <v>0</v>
      </c>
      <c r="G151" s="138">
        <v>0.41889875108004082</v>
      </c>
      <c r="H151" s="138">
        <v>0.28151191454396057</v>
      </c>
      <c r="I151" s="138">
        <v>0.21739130434782608</v>
      </c>
      <c r="J151" s="138">
        <v>0.42838322476762059</v>
      </c>
      <c r="K151" s="138">
        <v>0.28993622647379064</v>
      </c>
      <c r="L151" s="138">
        <v>0.32</v>
      </c>
      <c r="M151" s="138">
        <v>0.43913911060433297</v>
      </c>
      <c r="N151" s="138">
        <v>0.28359123640263523</v>
      </c>
      <c r="O151" s="138">
        <v>0.3125</v>
      </c>
    </row>
    <row r="152" spans="1:15">
      <c r="A152" s="132" t="s">
        <v>2</v>
      </c>
      <c r="B152" s="138">
        <v>0.33883741781231319</v>
      </c>
      <c r="C152" s="138">
        <v>0.23166913824353272</v>
      </c>
      <c r="D152" s="138">
        <v>0.33914540148170319</v>
      </c>
      <c r="E152" s="138">
        <v>0.24343832020997375</v>
      </c>
      <c r="F152" s="138">
        <v>1</v>
      </c>
      <c r="G152" s="138">
        <v>0.40625245463828452</v>
      </c>
      <c r="H152" s="138">
        <v>0.29498767460969599</v>
      </c>
      <c r="I152" s="138">
        <v>0.78260869565217395</v>
      </c>
      <c r="J152" s="138">
        <v>0.39764327014564882</v>
      </c>
      <c r="K152" s="138">
        <v>0.29475812723596206</v>
      </c>
      <c r="L152" s="138">
        <v>0.6</v>
      </c>
      <c r="M152" s="138">
        <v>0.39131984036488027</v>
      </c>
      <c r="N152" s="138">
        <v>0.29293703079515859</v>
      </c>
      <c r="O152" s="138">
        <v>0.40625</v>
      </c>
    </row>
    <row r="153" spans="1:15">
      <c r="A153" s="132" t="s">
        <v>3</v>
      </c>
      <c r="B153" s="138">
        <v>0.18693962940824865</v>
      </c>
      <c r="C153" s="138">
        <v>0.44702586917119791</v>
      </c>
      <c r="D153" s="138">
        <v>0.18132155953004564</v>
      </c>
      <c r="E153" s="138">
        <v>0.42929790026246717</v>
      </c>
      <c r="F153" s="138">
        <v>0</v>
      </c>
      <c r="G153" s="138">
        <v>0.17484879428167466</v>
      </c>
      <c r="H153" s="138">
        <v>0.42350041084634349</v>
      </c>
      <c r="I153" s="138">
        <v>0</v>
      </c>
      <c r="J153" s="138">
        <v>0.1739735050867306</v>
      </c>
      <c r="K153" s="138">
        <v>0.4153056462902473</v>
      </c>
      <c r="L153" s="138">
        <v>0.08</v>
      </c>
      <c r="M153" s="138">
        <v>0.16954104903078676</v>
      </c>
      <c r="N153" s="138">
        <v>0.42347173280220624</v>
      </c>
      <c r="O153" s="138">
        <v>0.28125</v>
      </c>
    </row>
    <row r="154" spans="1:15">
      <c r="A154" s="132" t="s">
        <v>16</v>
      </c>
      <c r="B154" s="138">
        <v>1</v>
      </c>
      <c r="C154" s="138">
        <v>1</v>
      </c>
      <c r="D154" s="138">
        <v>1</v>
      </c>
      <c r="E154" s="138">
        <v>1</v>
      </c>
      <c r="F154" s="138">
        <v>1</v>
      </c>
      <c r="G154" s="138">
        <v>1</v>
      </c>
      <c r="H154" s="138">
        <v>1</v>
      </c>
      <c r="I154" s="138">
        <v>1</v>
      </c>
      <c r="J154" s="138">
        <v>1</v>
      </c>
      <c r="K154" s="138">
        <v>1</v>
      </c>
      <c r="L154" s="138">
        <v>1</v>
      </c>
      <c r="M154" s="138">
        <v>1</v>
      </c>
      <c r="N154" s="138">
        <v>1</v>
      </c>
      <c r="O154" s="138">
        <v>1</v>
      </c>
    </row>
    <row r="155" spans="1:15">
      <c r="B155" s="143"/>
      <c r="C155" s="143"/>
      <c r="D155" s="143"/>
      <c r="E155" s="143"/>
      <c r="F155" s="143"/>
      <c r="G155" s="143"/>
      <c r="H155" s="143"/>
      <c r="I155" s="143"/>
      <c r="J155" s="143"/>
      <c r="K155" s="143"/>
      <c r="L155" s="143"/>
      <c r="M155" s="143"/>
      <c r="N155" s="143"/>
      <c r="O155" s="143"/>
    </row>
    <row r="156" spans="1:15" ht="18">
      <c r="B156" s="129"/>
      <c r="C156" s="129"/>
      <c r="D156" s="129"/>
      <c r="E156" s="129"/>
      <c r="F156" s="129"/>
    </row>
    <row r="158" spans="1:15">
      <c r="A158" s="132"/>
      <c r="B158" s="141">
        <v>43891</v>
      </c>
      <c r="C158" s="141">
        <v>43891</v>
      </c>
      <c r="D158" s="141">
        <v>44256</v>
      </c>
      <c r="E158" s="141">
        <v>44256</v>
      </c>
      <c r="F158" s="141">
        <v>44256</v>
      </c>
      <c r="G158" s="141">
        <v>44621</v>
      </c>
      <c r="H158" s="141">
        <v>44621</v>
      </c>
      <c r="I158" s="141">
        <v>44621</v>
      </c>
      <c r="J158" s="141">
        <v>44986</v>
      </c>
      <c r="K158" s="141">
        <v>44986</v>
      </c>
      <c r="L158" s="141">
        <v>44986</v>
      </c>
      <c r="M158" s="141">
        <v>45352</v>
      </c>
      <c r="N158" s="141">
        <v>45352</v>
      </c>
      <c r="O158" s="141">
        <v>45352</v>
      </c>
    </row>
    <row r="159" spans="1:15" ht="18">
      <c r="A159" s="136" t="s">
        <v>30</v>
      </c>
      <c r="B159" s="142" t="s">
        <v>13</v>
      </c>
      <c r="C159" s="142" t="s">
        <v>14</v>
      </c>
      <c r="D159" s="142" t="s">
        <v>13</v>
      </c>
      <c r="E159" s="142" t="s">
        <v>14</v>
      </c>
      <c r="F159" s="142" t="s">
        <v>15</v>
      </c>
      <c r="G159" s="142" t="s">
        <v>13</v>
      </c>
      <c r="H159" s="142" t="s">
        <v>14</v>
      </c>
      <c r="I159" s="142" t="s">
        <v>15</v>
      </c>
      <c r="J159" s="142" t="s">
        <v>13</v>
      </c>
      <c r="K159" s="142" t="s">
        <v>14</v>
      </c>
      <c r="L159" s="142" t="s">
        <v>15</v>
      </c>
      <c r="M159" s="142" t="s">
        <v>13</v>
      </c>
      <c r="N159" s="142" t="s">
        <v>14</v>
      </c>
      <c r="O159" s="142" t="s">
        <v>15</v>
      </c>
    </row>
    <row r="160" spans="1:15">
      <c r="A160" s="132" t="s">
        <v>1</v>
      </c>
      <c r="B160" s="132">
        <v>105</v>
      </c>
      <c r="C160" s="132">
        <v>109</v>
      </c>
      <c r="D160" s="132">
        <v>104</v>
      </c>
      <c r="E160" s="132">
        <v>110</v>
      </c>
      <c r="F160" s="132"/>
      <c r="G160" s="132">
        <v>107</v>
      </c>
      <c r="H160" s="132">
        <v>109</v>
      </c>
      <c r="I160" s="132">
        <v>0</v>
      </c>
      <c r="J160" s="132">
        <v>118</v>
      </c>
      <c r="K160" s="132">
        <v>112</v>
      </c>
      <c r="L160" s="132">
        <v>0</v>
      </c>
      <c r="M160" s="132">
        <v>102</v>
      </c>
      <c r="N160" s="132">
        <v>77</v>
      </c>
      <c r="O160" s="132">
        <v>0</v>
      </c>
    </row>
    <row r="161" spans="1:15">
      <c r="A161" s="132" t="s">
        <v>2</v>
      </c>
      <c r="B161" s="132">
        <v>279</v>
      </c>
      <c r="C161" s="132">
        <v>589</v>
      </c>
      <c r="D161" s="132">
        <v>276</v>
      </c>
      <c r="E161" s="132">
        <v>594</v>
      </c>
      <c r="F161" s="132">
        <v>1</v>
      </c>
      <c r="G161" s="132">
        <v>278</v>
      </c>
      <c r="H161" s="132">
        <v>558</v>
      </c>
      <c r="I161" s="132">
        <v>1</v>
      </c>
      <c r="J161" s="132">
        <v>292</v>
      </c>
      <c r="K161" s="132">
        <v>569</v>
      </c>
      <c r="L161" s="132">
        <v>0</v>
      </c>
      <c r="M161" s="132">
        <v>317</v>
      </c>
      <c r="N161" s="132">
        <v>548</v>
      </c>
      <c r="O161" s="132">
        <v>1</v>
      </c>
    </row>
    <row r="162" spans="1:15">
      <c r="A162" s="132" t="s">
        <v>3</v>
      </c>
      <c r="B162" s="132">
        <v>371</v>
      </c>
      <c r="C162" s="132">
        <v>739</v>
      </c>
      <c r="D162" s="132">
        <v>406</v>
      </c>
      <c r="E162" s="132">
        <v>687</v>
      </c>
      <c r="F162" s="132"/>
      <c r="G162" s="132">
        <v>427</v>
      </c>
      <c r="H162" s="132">
        <v>699</v>
      </c>
      <c r="I162" s="132">
        <v>0</v>
      </c>
      <c r="J162" s="132">
        <v>503</v>
      </c>
      <c r="K162" s="132">
        <v>741</v>
      </c>
      <c r="L162" s="132">
        <v>1</v>
      </c>
      <c r="M162" s="132">
        <v>626</v>
      </c>
      <c r="N162" s="132">
        <v>980</v>
      </c>
      <c r="O162" s="132">
        <v>1</v>
      </c>
    </row>
    <row r="163" spans="1:15">
      <c r="A163" s="132" t="s">
        <v>16</v>
      </c>
      <c r="B163" s="132">
        <v>755</v>
      </c>
      <c r="C163" s="132">
        <v>1437</v>
      </c>
      <c r="D163" s="132">
        <v>786</v>
      </c>
      <c r="E163" s="132">
        <v>1391</v>
      </c>
      <c r="F163" s="132">
        <v>1</v>
      </c>
      <c r="G163" s="132">
        <v>812</v>
      </c>
      <c r="H163" s="132">
        <v>1366</v>
      </c>
      <c r="I163" s="132">
        <v>1</v>
      </c>
      <c r="J163" s="132">
        <v>913</v>
      </c>
      <c r="K163" s="132">
        <v>1422</v>
      </c>
      <c r="L163" s="132">
        <v>1</v>
      </c>
      <c r="M163" s="132">
        <v>1045</v>
      </c>
      <c r="N163" s="132">
        <v>1605</v>
      </c>
      <c r="O163" s="132">
        <v>2</v>
      </c>
    </row>
    <row r="167" spans="1:15">
      <c r="A167" s="132"/>
      <c r="B167" s="141">
        <v>43891</v>
      </c>
      <c r="C167" s="141">
        <v>43891</v>
      </c>
      <c r="D167" s="141">
        <v>44256</v>
      </c>
      <c r="E167" s="141">
        <v>44256</v>
      </c>
      <c r="F167" s="141">
        <v>44256</v>
      </c>
      <c r="G167" s="141">
        <v>44621</v>
      </c>
      <c r="H167" s="141">
        <v>44621</v>
      </c>
      <c r="I167" s="141">
        <v>44621</v>
      </c>
      <c r="J167" s="141">
        <v>44986</v>
      </c>
      <c r="K167" s="141">
        <v>44986</v>
      </c>
      <c r="L167" s="141">
        <v>44986</v>
      </c>
      <c r="M167" s="141">
        <v>45352</v>
      </c>
      <c r="N167" s="141">
        <v>45352</v>
      </c>
      <c r="O167" s="141">
        <v>45352</v>
      </c>
    </row>
    <row r="168" spans="1:15" ht="18">
      <c r="A168" s="136" t="s">
        <v>31</v>
      </c>
      <c r="B168" s="142" t="s">
        <v>13</v>
      </c>
      <c r="C168" s="142" t="s">
        <v>14</v>
      </c>
      <c r="D168" s="142" t="s">
        <v>13</v>
      </c>
      <c r="E168" s="142" t="s">
        <v>14</v>
      </c>
      <c r="F168" s="142" t="s">
        <v>15</v>
      </c>
      <c r="G168" s="142" t="s">
        <v>13</v>
      </c>
      <c r="H168" s="142" t="s">
        <v>14</v>
      </c>
      <c r="I168" s="142" t="s">
        <v>15</v>
      </c>
      <c r="J168" s="142" t="s">
        <v>13</v>
      </c>
      <c r="K168" s="142" t="s">
        <v>14</v>
      </c>
      <c r="L168" s="142" t="s">
        <v>15</v>
      </c>
      <c r="M168" s="142" t="s">
        <v>13</v>
      </c>
      <c r="N168" s="142" t="s">
        <v>14</v>
      </c>
      <c r="O168" s="142" t="s">
        <v>15</v>
      </c>
    </row>
    <row r="169" spans="1:15">
      <c r="A169" s="132" t="s">
        <v>1</v>
      </c>
      <c r="B169" s="140">
        <v>0.13907284768211919</v>
      </c>
      <c r="C169" s="140">
        <v>7.5852470424495472E-2</v>
      </c>
      <c r="D169" s="140">
        <v>0.13231552162849872</v>
      </c>
      <c r="E169" s="140">
        <v>7.9079798705966931E-2</v>
      </c>
      <c r="F169" s="140">
        <v>0</v>
      </c>
      <c r="G169" s="140">
        <v>0.13177339901477833</v>
      </c>
      <c r="H169" s="140">
        <v>7.9795021961932652E-2</v>
      </c>
      <c r="I169" s="140">
        <v>0</v>
      </c>
      <c r="J169" s="140">
        <v>0.12924424972617743</v>
      </c>
      <c r="K169" s="140">
        <v>7.8762306610407881E-2</v>
      </c>
      <c r="L169" s="140">
        <v>0</v>
      </c>
      <c r="M169" s="140">
        <v>9.7607655502392338E-2</v>
      </c>
      <c r="N169" s="140">
        <v>4.7975077881619935E-2</v>
      </c>
      <c r="O169" s="140">
        <v>0</v>
      </c>
    </row>
    <row r="170" spans="1:15">
      <c r="A170" s="132" t="s">
        <v>2</v>
      </c>
      <c r="B170" s="140">
        <v>0.36953642384105961</v>
      </c>
      <c r="C170" s="140">
        <v>0.40988169798190677</v>
      </c>
      <c r="D170" s="140">
        <v>0.35114503816793891</v>
      </c>
      <c r="E170" s="140">
        <v>0.4270309130122214</v>
      </c>
      <c r="F170" s="140">
        <v>1</v>
      </c>
      <c r="G170" s="140">
        <v>0.34236453201970446</v>
      </c>
      <c r="H170" s="140">
        <v>0.40849194729136162</v>
      </c>
      <c r="I170" s="140">
        <v>1</v>
      </c>
      <c r="J170" s="140">
        <v>0.31982475355969331</v>
      </c>
      <c r="K170" s="140">
        <v>0.40014064697609003</v>
      </c>
      <c r="L170" s="140">
        <v>0</v>
      </c>
      <c r="M170" s="140">
        <v>0.3033492822966507</v>
      </c>
      <c r="N170" s="140">
        <v>0.34143302180685359</v>
      </c>
      <c r="O170" s="140">
        <v>0.5</v>
      </c>
    </row>
    <row r="171" spans="1:15">
      <c r="A171" s="132" t="s">
        <v>3</v>
      </c>
      <c r="B171" s="140">
        <v>0.49139072847682119</v>
      </c>
      <c r="C171" s="140">
        <v>0.51426583159359773</v>
      </c>
      <c r="D171" s="140">
        <v>0.51653944020356235</v>
      </c>
      <c r="E171" s="140">
        <v>0.49388928828181167</v>
      </c>
      <c r="F171" s="140">
        <v>0</v>
      </c>
      <c r="G171" s="140">
        <v>0.52586206896551724</v>
      </c>
      <c r="H171" s="140">
        <v>0.51171303074670571</v>
      </c>
      <c r="I171" s="140">
        <v>0</v>
      </c>
      <c r="J171" s="140">
        <v>0.55093099671412926</v>
      </c>
      <c r="K171" s="140">
        <v>0.52109704641350207</v>
      </c>
      <c r="L171" s="140">
        <v>1</v>
      </c>
      <c r="M171" s="140">
        <v>0.59904306220095693</v>
      </c>
      <c r="N171" s="140">
        <v>0.61059190031152644</v>
      </c>
      <c r="O171" s="140">
        <v>0.5</v>
      </c>
    </row>
    <row r="172" spans="1:15">
      <c r="A172" s="132" t="s">
        <v>16</v>
      </c>
      <c r="B172" s="140">
        <v>1</v>
      </c>
      <c r="C172" s="140">
        <v>1</v>
      </c>
      <c r="D172" s="140">
        <v>1</v>
      </c>
      <c r="E172" s="140">
        <v>1</v>
      </c>
      <c r="F172" s="140">
        <v>1</v>
      </c>
      <c r="G172" s="140">
        <v>1</v>
      </c>
      <c r="H172" s="140">
        <v>1</v>
      </c>
      <c r="I172" s="140">
        <v>1</v>
      </c>
      <c r="J172" s="140">
        <v>1</v>
      </c>
      <c r="K172" s="140">
        <v>1</v>
      </c>
      <c r="L172" s="140">
        <v>1</v>
      </c>
      <c r="M172" s="140">
        <v>1</v>
      </c>
      <c r="N172" s="140">
        <v>1</v>
      </c>
      <c r="O172" s="140">
        <v>1</v>
      </c>
    </row>
    <row r="176" spans="1:15">
      <c r="A176" s="132"/>
      <c r="B176" s="141">
        <v>43891</v>
      </c>
      <c r="C176" s="141">
        <v>43891</v>
      </c>
      <c r="D176" s="141">
        <v>44256</v>
      </c>
      <c r="E176" s="141">
        <v>44256</v>
      </c>
      <c r="F176" s="141">
        <v>44256</v>
      </c>
      <c r="G176" s="141">
        <v>44621</v>
      </c>
      <c r="H176" s="141">
        <v>44621</v>
      </c>
      <c r="I176" s="141">
        <v>44621</v>
      </c>
      <c r="J176" s="141">
        <v>44986</v>
      </c>
      <c r="K176" s="141">
        <v>44986</v>
      </c>
      <c r="L176" s="141">
        <v>44986</v>
      </c>
      <c r="M176" s="141">
        <v>45352</v>
      </c>
      <c r="N176" s="141">
        <v>45352</v>
      </c>
      <c r="O176" s="141">
        <v>45352</v>
      </c>
    </row>
    <row r="177" spans="1:15" ht="18">
      <c r="A177" s="136" t="s">
        <v>32</v>
      </c>
      <c r="B177" s="142" t="s">
        <v>13</v>
      </c>
      <c r="C177" s="142" t="s">
        <v>14</v>
      </c>
      <c r="D177" s="142" t="s">
        <v>13</v>
      </c>
      <c r="E177" s="142" t="s">
        <v>14</v>
      </c>
      <c r="F177" s="142" t="s">
        <v>15</v>
      </c>
      <c r="G177" s="142" t="s">
        <v>13</v>
      </c>
      <c r="H177" s="142" t="s">
        <v>14</v>
      </c>
      <c r="I177" s="142" t="s">
        <v>15</v>
      </c>
      <c r="J177" s="142" t="s">
        <v>13</v>
      </c>
      <c r="K177" s="142" t="s">
        <v>14</v>
      </c>
      <c r="L177" s="142" t="s">
        <v>15</v>
      </c>
      <c r="M177" s="142" t="s">
        <v>13</v>
      </c>
      <c r="N177" s="142" t="s">
        <v>14</v>
      </c>
      <c r="O177" s="142" t="s">
        <v>15</v>
      </c>
    </row>
    <row r="178" spans="1:15">
      <c r="A178" s="132" t="s">
        <v>1</v>
      </c>
      <c r="B178" s="132">
        <v>38080</v>
      </c>
      <c r="C178" s="132">
        <v>15775</v>
      </c>
      <c r="D178" s="132">
        <v>38321</v>
      </c>
      <c r="E178" s="132">
        <v>15906</v>
      </c>
      <c r="F178" s="132"/>
      <c r="G178" s="132">
        <v>38829</v>
      </c>
      <c r="H178" s="132">
        <v>16148</v>
      </c>
      <c r="I178" s="132">
        <v>105</v>
      </c>
      <c r="J178" s="132">
        <v>39016</v>
      </c>
      <c r="K178" s="132">
        <v>16335</v>
      </c>
      <c r="L178" s="132">
        <v>120</v>
      </c>
      <c r="M178" s="132">
        <v>39476</v>
      </c>
      <c r="N178" s="132">
        <v>16208</v>
      </c>
      <c r="O178" s="132">
        <v>137</v>
      </c>
    </row>
    <row r="179" spans="1:15">
      <c r="A179" s="132" t="s">
        <v>2</v>
      </c>
      <c r="B179" s="132">
        <v>40247</v>
      </c>
      <c r="C179" s="132">
        <v>21647</v>
      </c>
      <c r="D179" s="132">
        <v>40140</v>
      </c>
      <c r="E179" s="132">
        <v>21689</v>
      </c>
      <c r="F179" s="132">
        <v>113</v>
      </c>
      <c r="G179" s="132">
        <v>41121</v>
      </c>
      <c r="H179" s="132">
        <v>21794</v>
      </c>
      <c r="I179" s="132">
        <v>331</v>
      </c>
      <c r="J179" s="132">
        <v>41191</v>
      </c>
      <c r="K179" s="132">
        <v>22113</v>
      </c>
      <c r="L179" s="132">
        <v>223</v>
      </c>
      <c r="M179" s="132">
        <v>44017</v>
      </c>
      <c r="N179" s="132">
        <v>23270</v>
      </c>
      <c r="O179" s="132">
        <v>187</v>
      </c>
    </row>
    <row r="180" spans="1:15">
      <c r="A180" s="132" t="s">
        <v>3</v>
      </c>
      <c r="B180" s="132">
        <v>25765</v>
      </c>
      <c r="C180" s="132">
        <v>30770</v>
      </c>
      <c r="D180" s="132">
        <v>25513</v>
      </c>
      <c r="E180" s="132">
        <v>30918</v>
      </c>
      <c r="F180" s="132"/>
      <c r="G180" s="132">
        <v>26396</v>
      </c>
      <c r="H180" s="132">
        <v>31440</v>
      </c>
      <c r="I180" s="132">
        <v>36</v>
      </c>
      <c r="J180" s="132">
        <v>27927</v>
      </c>
      <c r="K180" s="132">
        <v>32081</v>
      </c>
      <c r="L180" s="132">
        <v>46</v>
      </c>
      <c r="M180" s="132">
        <v>30464</v>
      </c>
      <c r="N180" s="132">
        <v>33871</v>
      </c>
      <c r="O180" s="132">
        <v>104</v>
      </c>
    </row>
    <row r="181" spans="1:15">
      <c r="A181" s="132" t="s">
        <v>16</v>
      </c>
      <c r="B181" s="132">
        <v>104092</v>
      </c>
      <c r="C181" s="132">
        <v>68192</v>
      </c>
      <c r="D181" s="132">
        <v>103974</v>
      </c>
      <c r="E181" s="132">
        <v>68513</v>
      </c>
      <c r="F181" s="132">
        <v>113</v>
      </c>
      <c r="G181" s="132">
        <v>106346</v>
      </c>
      <c r="H181" s="132">
        <v>69382</v>
      </c>
      <c r="I181" s="132">
        <v>472</v>
      </c>
      <c r="J181" s="132">
        <v>108134</v>
      </c>
      <c r="K181" s="132">
        <v>70529</v>
      </c>
      <c r="L181" s="132">
        <v>389</v>
      </c>
      <c r="M181" s="132">
        <v>113957</v>
      </c>
      <c r="N181" s="132">
        <v>73349</v>
      </c>
      <c r="O181" s="132">
        <v>428</v>
      </c>
    </row>
    <row r="185" spans="1:15">
      <c r="A185" s="132"/>
      <c r="B185" s="141">
        <v>43891</v>
      </c>
      <c r="C185" s="141">
        <v>43891</v>
      </c>
      <c r="D185" s="141">
        <v>44256</v>
      </c>
      <c r="E185" s="141">
        <v>44256</v>
      </c>
      <c r="F185" s="141">
        <v>44256</v>
      </c>
      <c r="G185" s="141">
        <v>44621</v>
      </c>
      <c r="H185" s="141">
        <v>44621</v>
      </c>
      <c r="I185" s="141">
        <v>44621</v>
      </c>
      <c r="J185" s="141">
        <v>44986</v>
      </c>
      <c r="K185" s="141">
        <v>44986</v>
      </c>
      <c r="L185" s="141">
        <v>44986</v>
      </c>
      <c r="M185" s="141">
        <v>45352</v>
      </c>
      <c r="N185" s="141">
        <v>45352</v>
      </c>
      <c r="O185" s="141">
        <v>45352</v>
      </c>
    </row>
    <row r="186" spans="1:15" ht="18">
      <c r="A186" s="136" t="s">
        <v>33</v>
      </c>
      <c r="B186" s="142" t="s">
        <v>13</v>
      </c>
      <c r="C186" s="142" t="s">
        <v>14</v>
      </c>
      <c r="D186" s="142" t="s">
        <v>13</v>
      </c>
      <c r="E186" s="142" t="s">
        <v>14</v>
      </c>
      <c r="F186" s="142" t="s">
        <v>15</v>
      </c>
      <c r="G186" s="142" t="s">
        <v>13</v>
      </c>
      <c r="H186" s="142" t="s">
        <v>14</v>
      </c>
      <c r="I186" s="142" t="s">
        <v>15</v>
      </c>
      <c r="J186" s="142" t="s">
        <v>13</v>
      </c>
      <c r="K186" s="142" t="s">
        <v>14</v>
      </c>
      <c r="L186" s="142" t="s">
        <v>15</v>
      </c>
      <c r="M186" s="142" t="s">
        <v>13</v>
      </c>
      <c r="N186" s="142" t="s">
        <v>14</v>
      </c>
      <c r="O186" s="142" t="s">
        <v>15</v>
      </c>
    </row>
    <row r="187" spans="1:15">
      <c r="A187" s="132" t="s">
        <v>1</v>
      </c>
      <c r="B187" s="132">
        <v>32609</v>
      </c>
      <c r="C187" s="132">
        <v>3731</v>
      </c>
      <c r="D187" s="132">
        <v>32852</v>
      </c>
      <c r="E187" s="132">
        <v>3865</v>
      </c>
      <c r="F187" s="132">
        <v>0</v>
      </c>
      <c r="G187" s="132">
        <v>32728</v>
      </c>
      <c r="H187" s="132">
        <v>4018</v>
      </c>
      <c r="I187" s="132">
        <v>57</v>
      </c>
      <c r="J187" s="132">
        <v>33329</v>
      </c>
      <c r="K187" s="132">
        <v>4140</v>
      </c>
      <c r="L187" s="132">
        <v>80</v>
      </c>
      <c r="M187" s="132">
        <v>32724</v>
      </c>
      <c r="N187" s="132">
        <v>4094</v>
      </c>
      <c r="O187" s="132">
        <v>70</v>
      </c>
    </row>
    <row r="188" spans="1:15">
      <c r="A188" s="132" t="s">
        <v>2</v>
      </c>
      <c r="B188" s="132">
        <v>37108</v>
      </c>
      <c r="C188" s="132">
        <v>6072</v>
      </c>
      <c r="D188" s="132">
        <v>39305</v>
      </c>
      <c r="E188" s="132">
        <v>6706</v>
      </c>
      <c r="F188" s="132">
        <v>22</v>
      </c>
      <c r="G188" s="132">
        <v>42368</v>
      </c>
      <c r="H188" s="132">
        <v>7541</v>
      </c>
      <c r="I188" s="132">
        <v>68</v>
      </c>
      <c r="J188" s="132">
        <v>43677</v>
      </c>
      <c r="K188" s="132">
        <v>7946</v>
      </c>
      <c r="L188" s="132">
        <v>50</v>
      </c>
      <c r="M188" s="132">
        <v>46805</v>
      </c>
      <c r="N188" s="132">
        <v>8783</v>
      </c>
      <c r="O188" s="132">
        <v>53</v>
      </c>
    </row>
    <row r="189" spans="1:15">
      <c r="A189" s="132" t="s">
        <v>3</v>
      </c>
      <c r="B189" s="132">
        <v>6084</v>
      </c>
      <c r="C189" s="132">
        <v>841</v>
      </c>
      <c r="D189" s="132">
        <v>6083</v>
      </c>
      <c r="E189" s="132">
        <v>852</v>
      </c>
      <c r="F189" s="132">
        <v>0</v>
      </c>
      <c r="G189" s="132">
        <v>6081</v>
      </c>
      <c r="H189" s="132">
        <v>867</v>
      </c>
      <c r="I189" s="132">
        <v>8</v>
      </c>
      <c r="J189" s="132">
        <v>6019</v>
      </c>
      <c r="K189" s="132">
        <v>872</v>
      </c>
      <c r="L189" s="132">
        <v>7</v>
      </c>
      <c r="M189" s="132">
        <v>6225</v>
      </c>
      <c r="N189" s="132">
        <v>941</v>
      </c>
      <c r="O189" s="132">
        <v>13</v>
      </c>
    </row>
    <row r="190" spans="1:15">
      <c r="A190" s="132" t="s">
        <v>16</v>
      </c>
      <c r="B190" s="132">
        <v>75801</v>
      </c>
      <c r="C190" s="132">
        <v>10644</v>
      </c>
      <c r="D190" s="132">
        <v>78240</v>
      </c>
      <c r="E190" s="132">
        <v>11423</v>
      </c>
      <c r="F190" s="132">
        <v>22</v>
      </c>
      <c r="G190" s="132">
        <v>81177</v>
      </c>
      <c r="H190" s="132">
        <v>12426</v>
      </c>
      <c r="I190" s="132">
        <v>133</v>
      </c>
      <c r="J190" s="132">
        <v>83025</v>
      </c>
      <c r="K190" s="132">
        <v>12958</v>
      </c>
      <c r="L190" s="132">
        <v>137</v>
      </c>
      <c r="M190" s="132">
        <v>85754</v>
      </c>
      <c r="N190" s="132">
        <v>13818</v>
      </c>
      <c r="O190" s="132">
        <v>136</v>
      </c>
    </row>
    <row r="194" spans="1:15">
      <c r="A194" s="132"/>
      <c r="B194" s="141">
        <v>43891</v>
      </c>
      <c r="C194" s="141">
        <v>43891</v>
      </c>
      <c r="D194" s="141">
        <v>44256</v>
      </c>
      <c r="E194" s="141">
        <v>44256</v>
      </c>
      <c r="F194" s="141">
        <v>44256</v>
      </c>
      <c r="G194" s="141">
        <v>44621</v>
      </c>
      <c r="H194" s="141">
        <v>44621</v>
      </c>
      <c r="I194" s="141">
        <v>44621</v>
      </c>
      <c r="J194" s="141">
        <v>44986</v>
      </c>
      <c r="K194" s="141">
        <v>44986</v>
      </c>
      <c r="L194" s="141">
        <v>44986</v>
      </c>
      <c r="M194" s="141">
        <v>45352</v>
      </c>
      <c r="N194" s="141">
        <v>45352</v>
      </c>
      <c r="O194" s="141">
        <v>45352</v>
      </c>
    </row>
    <row r="195" spans="1:15" ht="18">
      <c r="A195" s="136" t="s">
        <v>34</v>
      </c>
      <c r="B195" s="142" t="s">
        <v>13</v>
      </c>
      <c r="C195" s="142" t="s">
        <v>14</v>
      </c>
      <c r="D195" s="142" t="s">
        <v>13</v>
      </c>
      <c r="E195" s="142" t="s">
        <v>14</v>
      </c>
      <c r="F195" s="142" t="s">
        <v>15</v>
      </c>
      <c r="G195" s="142" t="s">
        <v>13</v>
      </c>
      <c r="H195" s="142" t="s">
        <v>14</v>
      </c>
      <c r="I195" s="142" t="s">
        <v>15</v>
      </c>
      <c r="J195" s="142" t="s">
        <v>13</v>
      </c>
      <c r="K195" s="142" t="s">
        <v>14</v>
      </c>
      <c r="L195" s="142" t="s">
        <v>15</v>
      </c>
      <c r="M195" s="142" t="s">
        <v>13</v>
      </c>
      <c r="N195" s="142" t="s">
        <v>14</v>
      </c>
      <c r="O195" s="142" t="s">
        <v>15</v>
      </c>
    </row>
    <row r="196" spans="1:15">
      <c r="A196" s="132" t="s">
        <v>1</v>
      </c>
      <c r="B196" s="132">
        <v>6347</v>
      </c>
      <c r="C196" s="132">
        <v>1950</v>
      </c>
      <c r="D196" s="132">
        <v>6408</v>
      </c>
      <c r="E196" s="132">
        <v>1995</v>
      </c>
      <c r="F196" s="132">
        <v>0</v>
      </c>
      <c r="G196" s="132">
        <v>5333</v>
      </c>
      <c r="H196" s="132">
        <v>1713</v>
      </c>
      <c r="I196" s="132">
        <v>5</v>
      </c>
      <c r="J196" s="132">
        <v>5853</v>
      </c>
      <c r="K196" s="132">
        <v>1864</v>
      </c>
      <c r="L196" s="132">
        <v>8</v>
      </c>
      <c r="M196" s="132">
        <v>6162</v>
      </c>
      <c r="N196" s="132">
        <v>1851</v>
      </c>
      <c r="O196" s="132">
        <v>10</v>
      </c>
    </row>
    <row r="197" spans="1:15">
      <c r="A197" s="132" t="s">
        <v>2</v>
      </c>
      <c r="B197" s="132">
        <v>4535</v>
      </c>
      <c r="C197" s="132">
        <v>1406</v>
      </c>
      <c r="D197" s="132">
        <v>4532</v>
      </c>
      <c r="E197" s="132">
        <v>1484</v>
      </c>
      <c r="F197" s="132">
        <v>8</v>
      </c>
      <c r="G197" s="132">
        <v>5172</v>
      </c>
      <c r="H197" s="132">
        <v>1795</v>
      </c>
      <c r="I197" s="132">
        <v>18</v>
      </c>
      <c r="J197" s="132">
        <v>5433</v>
      </c>
      <c r="K197" s="132">
        <v>1895</v>
      </c>
      <c r="L197" s="132">
        <v>15</v>
      </c>
      <c r="M197" s="132">
        <v>5491</v>
      </c>
      <c r="N197" s="132">
        <v>1912</v>
      </c>
      <c r="O197" s="132">
        <v>13</v>
      </c>
    </row>
    <row r="198" spans="1:15">
      <c r="A198" s="132" t="s">
        <v>3</v>
      </c>
      <c r="B198" s="132">
        <v>2502</v>
      </c>
      <c r="C198" s="132">
        <v>2713</v>
      </c>
      <c r="D198" s="132">
        <v>2423</v>
      </c>
      <c r="E198" s="132">
        <v>2617</v>
      </c>
      <c r="F198" s="132">
        <v>0</v>
      </c>
      <c r="G198" s="132">
        <v>2226</v>
      </c>
      <c r="H198" s="132">
        <v>2577</v>
      </c>
      <c r="I198" s="132">
        <v>0</v>
      </c>
      <c r="J198" s="132">
        <v>2377</v>
      </c>
      <c r="K198" s="132">
        <v>2670</v>
      </c>
      <c r="L198" s="132">
        <v>2</v>
      </c>
      <c r="M198" s="132">
        <v>2379</v>
      </c>
      <c r="N198" s="132">
        <v>2764</v>
      </c>
      <c r="O198" s="132">
        <v>9</v>
      </c>
    </row>
    <row r="199" spans="1:15">
      <c r="A199" s="132" t="s">
        <v>16</v>
      </c>
      <c r="B199" s="132">
        <v>13384</v>
      </c>
      <c r="C199" s="132">
        <v>6069</v>
      </c>
      <c r="D199" s="132">
        <v>13363</v>
      </c>
      <c r="E199" s="132">
        <v>6096</v>
      </c>
      <c r="F199" s="132">
        <v>8</v>
      </c>
      <c r="G199" s="132">
        <v>12731</v>
      </c>
      <c r="H199" s="132">
        <v>6085</v>
      </c>
      <c r="I199" s="132">
        <v>23</v>
      </c>
      <c r="J199" s="132">
        <v>13663</v>
      </c>
      <c r="K199" s="132">
        <v>6429</v>
      </c>
      <c r="L199" s="132">
        <v>25</v>
      </c>
      <c r="M199" s="132">
        <v>14032</v>
      </c>
      <c r="N199" s="132">
        <v>6527</v>
      </c>
      <c r="O199" s="132">
        <v>32</v>
      </c>
    </row>
    <row r="203" spans="1:15">
      <c r="A203" s="132"/>
      <c r="B203" s="141">
        <v>43891</v>
      </c>
      <c r="C203" s="141">
        <v>43891</v>
      </c>
      <c r="D203" s="141">
        <v>44256</v>
      </c>
      <c r="E203" s="141">
        <v>44256</v>
      </c>
      <c r="F203" s="141">
        <v>44256</v>
      </c>
      <c r="G203" s="141">
        <v>44621</v>
      </c>
      <c r="H203" s="141">
        <v>44621</v>
      </c>
      <c r="I203" s="141">
        <v>44621</v>
      </c>
      <c r="J203" s="141">
        <v>44986</v>
      </c>
      <c r="K203" s="141">
        <v>44986</v>
      </c>
      <c r="L203" s="141">
        <v>44986</v>
      </c>
      <c r="M203" s="141">
        <v>45352</v>
      </c>
      <c r="N203" s="141">
        <v>45352</v>
      </c>
      <c r="O203" s="141">
        <v>45352</v>
      </c>
    </row>
    <row r="204" spans="1:15" ht="18">
      <c r="A204" s="136" t="s">
        <v>35</v>
      </c>
      <c r="B204" s="142" t="s">
        <v>13</v>
      </c>
      <c r="C204" s="142" t="s">
        <v>14</v>
      </c>
      <c r="D204" s="142" t="s">
        <v>13</v>
      </c>
      <c r="E204" s="142" t="s">
        <v>14</v>
      </c>
      <c r="F204" s="142" t="s">
        <v>15</v>
      </c>
      <c r="G204" s="142" t="s">
        <v>13</v>
      </c>
      <c r="H204" s="142" t="s">
        <v>14</v>
      </c>
      <c r="I204" s="142" t="s">
        <v>15</v>
      </c>
      <c r="J204" s="142" t="s">
        <v>13</v>
      </c>
      <c r="K204" s="142" t="s">
        <v>14</v>
      </c>
      <c r="L204" s="142" t="s">
        <v>15</v>
      </c>
      <c r="M204" s="142" t="s">
        <v>13</v>
      </c>
      <c r="N204" s="142" t="s">
        <v>14</v>
      </c>
      <c r="O204" s="142" t="s">
        <v>15</v>
      </c>
    </row>
    <row r="205" spans="1:15">
      <c r="A205" s="132" t="s">
        <v>1</v>
      </c>
      <c r="B205" s="138">
        <f>B178/SUM(B178+B187+B196)</f>
        <v>0.49431434653928036</v>
      </c>
      <c r="C205" s="138">
        <f t="shared" ref="C205:O205" si="0">C178/SUM(C178+C187+C196)</f>
        <v>0.73522557792692023</v>
      </c>
      <c r="D205" s="138">
        <f t="shared" si="0"/>
        <v>0.49394826052770652</v>
      </c>
      <c r="E205" s="138">
        <f t="shared" si="0"/>
        <v>0.73077276486262976</v>
      </c>
      <c r="F205" s="138">
        <v>0</v>
      </c>
      <c r="G205" s="138">
        <f t="shared" si="0"/>
        <v>0.50499414748341787</v>
      </c>
      <c r="H205" s="138">
        <f t="shared" si="0"/>
        <v>0.73805932629462045</v>
      </c>
      <c r="I205" s="138">
        <f t="shared" si="0"/>
        <v>0.62874251497005984</v>
      </c>
      <c r="J205" s="138">
        <f t="shared" si="0"/>
        <v>0.4989385917798409</v>
      </c>
      <c r="K205" s="138">
        <f t="shared" si="0"/>
        <v>0.73123237387528539</v>
      </c>
      <c r="L205" s="138">
        <f t="shared" si="0"/>
        <v>0.57692307692307687</v>
      </c>
      <c r="M205" s="138">
        <f t="shared" si="0"/>
        <v>0.50376457977080724</v>
      </c>
      <c r="N205" s="138">
        <f t="shared" si="0"/>
        <v>0.73163905565837584</v>
      </c>
      <c r="O205" s="138">
        <f t="shared" si="0"/>
        <v>0.63133640552995396</v>
      </c>
    </row>
    <row r="206" spans="1:15">
      <c r="A206" s="132" t="s">
        <v>2</v>
      </c>
      <c r="B206" s="138">
        <f t="shared" ref="B206:O208" si="1">B179/SUM(B179+B188+B197)</f>
        <v>0.49147637074123823</v>
      </c>
      <c r="C206" s="138">
        <f t="shared" si="1"/>
        <v>0.743244635193133</v>
      </c>
      <c r="D206" s="138">
        <f t="shared" si="1"/>
        <v>0.47798802052943068</v>
      </c>
      <c r="E206" s="138">
        <f t="shared" si="1"/>
        <v>0.7258944409116771</v>
      </c>
      <c r="F206" s="138">
        <f t="shared" si="1"/>
        <v>0.79020979020979021</v>
      </c>
      <c r="G206" s="138">
        <f t="shared" si="1"/>
        <v>0.46380031806544025</v>
      </c>
      <c r="H206" s="138">
        <f t="shared" si="1"/>
        <v>0.70009637006103442</v>
      </c>
      <c r="I206" s="138">
        <f t="shared" si="1"/>
        <v>0.79376498800959228</v>
      </c>
      <c r="J206" s="138">
        <f t="shared" si="1"/>
        <v>0.45615220207971119</v>
      </c>
      <c r="K206" s="138">
        <f t="shared" si="1"/>
        <v>0.69202603742880386</v>
      </c>
      <c r="L206" s="138">
        <f t="shared" si="1"/>
        <v>0.77430555555555558</v>
      </c>
      <c r="M206" s="138">
        <f t="shared" si="1"/>
        <v>0.45702033993334235</v>
      </c>
      <c r="N206" s="138">
        <f t="shared" si="1"/>
        <v>0.68511703223906961</v>
      </c>
      <c r="O206" s="138">
        <f t="shared" si="1"/>
        <v>0.73913043478260865</v>
      </c>
    </row>
    <row r="207" spans="1:15">
      <c r="A207" s="132" t="s">
        <v>3</v>
      </c>
      <c r="B207" s="138">
        <f t="shared" si="1"/>
        <v>0.75005094465954414</v>
      </c>
      <c r="C207" s="138">
        <f t="shared" si="1"/>
        <v>0.8964572893602144</v>
      </c>
      <c r="D207" s="138">
        <f t="shared" si="1"/>
        <v>0.74996325582762569</v>
      </c>
      <c r="E207" s="138">
        <f t="shared" si="1"/>
        <v>0.89911885305493355</v>
      </c>
      <c r="F207" s="138">
        <v>0</v>
      </c>
      <c r="G207" s="138">
        <f t="shared" si="1"/>
        <v>0.76062588248854568</v>
      </c>
      <c r="H207" s="138">
        <f t="shared" si="1"/>
        <v>0.90127278981768144</v>
      </c>
      <c r="I207" s="138">
        <f t="shared" si="1"/>
        <v>0.81818181818181823</v>
      </c>
      <c r="J207" s="138">
        <f t="shared" si="1"/>
        <v>0.76885169176554802</v>
      </c>
      <c r="K207" s="138">
        <f t="shared" si="1"/>
        <v>0.90056985655335031</v>
      </c>
      <c r="L207" s="138">
        <f t="shared" si="1"/>
        <v>0.83636363636363631</v>
      </c>
      <c r="M207" s="138">
        <f t="shared" si="1"/>
        <v>0.77976860857991193</v>
      </c>
      <c r="N207" s="138">
        <f t="shared" si="1"/>
        <v>0.90139982967851817</v>
      </c>
      <c r="O207" s="138">
        <f t="shared" si="1"/>
        <v>0.82539682539682535</v>
      </c>
    </row>
    <row r="208" spans="1:15">
      <c r="A208" s="132" t="s">
        <v>16</v>
      </c>
      <c r="B208" s="138">
        <f t="shared" si="1"/>
        <v>0.53856382290701943</v>
      </c>
      <c r="C208" s="138">
        <f t="shared" si="1"/>
        <v>0.8031564689947589</v>
      </c>
      <c r="D208" s="138">
        <f t="shared" si="1"/>
        <v>0.53162692954693036</v>
      </c>
      <c r="E208" s="138">
        <f t="shared" si="1"/>
        <v>0.79636646829086855</v>
      </c>
      <c r="F208" s="138">
        <f t="shared" si="1"/>
        <v>0.79020979020979021</v>
      </c>
      <c r="G208" s="138">
        <f t="shared" si="1"/>
        <v>0.53105555943951177</v>
      </c>
      <c r="H208" s="138">
        <f t="shared" si="1"/>
        <v>0.78939164666128137</v>
      </c>
      <c r="I208" s="138">
        <f t="shared" si="1"/>
        <v>0.75159235668789814</v>
      </c>
      <c r="J208" s="138">
        <f t="shared" si="1"/>
        <v>0.52794133442696589</v>
      </c>
      <c r="K208" s="138">
        <f t="shared" si="1"/>
        <v>0.78438765069620531</v>
      </c>
      <c r="L208" s="138">
        <f t="shared" si="1"/>
        <v>0.70598911070780401</v>
      </c>
      <c r="M208" s="138">
        <f t="shared" si="1"/>
        <v>0.5331496236134049</v>
      </c>
      <c r="N208" s="138">
        <f t="shared" si="1"/>
        <v>0.78285695989070803</v>
      </c>
      <c r="O208" s="138">
        <f t="shared" si="1"/>
        <v>0.71812080536912748</v>
      </c>
    </row>
    <row r="212" spans="1:15">
      <c r="A212" s="132"/>
      <c r="B212" s="141">
        <v>43891</v>
      </c>
      <c r="C212" s="141">
        <v>43891</v>
      </c>
      <c r="D212" s="141">
        <v>44256</v>
      </c>
      <c r="E212" s="141">
        <v>44256</v>
      </c>
      <c r="F212" s="141">
        <v>44256</v>
      </c>
      <c r="G212" s="141">
        <v>44621</v>
      </c>
      <c r="H212" s="141">
        <v>44621</v>
      </c>
      <c r="I212" s="141">
        <v>44621</v>
      </c>
      <c r="J212" s="141">
        <v>44986</v>
      </c>
      <c r="K212" s="141">
        <v>44986</v>
      </c>
      <c r="L212" s="141">
        <v>44986</v>
      </c>
      <c r="M212" s="141">
        <v>45352</v>
      </c>
      <c r="N212" s="141">
        <v>45352</v>
      </c>
      <c r="O212" s="141">
        <v>45352</v>
      </c>
    </row>
    <row r="213" spans="1:15" ht="18">
      <c r="A213" s="136" t="s">
        <v>36</v>
      </c>
      <c r="B213" s="142" t="s">
        <v>13</v>
      </c>
      <c r="C213" s="142" t="s">
        <v>14</v>
      </c>
      <c r="D213" s="142" t="s">
        <v>13</v>
      </c>
      <c r="E213" s="142" t="s">
        <v>14</v>
      </c>
      <c r="F213" s="142" t="s">
        <v>15</v>
      </c>
      <c r="G213" s="142" t="s">
        <v>13</v>
      </c>
      <c r="H213" s="142" t="s">
        <v>14</v>
      </c>
      <c r="I213" s="142" t="s">
        <v>15</v>
      </c>
      <c r="J213" s="142" t="s">
        <v>13</v>
      </c>
      <c r="K213" s="142" t="s">
        <v>14</v>
      </c>
      <c r="L213" s="142" t="s">
        <v>15</v>
      </c>
      <c r="M213" s="142" t="s">
        <v>13</v>
      </c>
      <c r="N213" s="142" t="s">
        <v>14</v>
      </c>
      <c r="O213" s="142" t="s">
        <v>15</v>
      </c>
    </row>
    <row r="214" spans="1:15">
      <c r="A214" s="132" t="s">
        <v>1</v>
      </c>
      <c r="B214" s="138">
        <f>B187/SUM(B187+B196+B178)</f>
        <v>0.42329560205618155</v>
      </c>
      <c r="C214" s="138">
        <f t="shared" ref="C214:O214" si="2">C187/SUM(C187+C196+C178)</f>
        <v>0.17389075316927666</v>
      </c>
      <c r="D214" s="138">
        <f t="shared" si="2"/>
        <v>0.4234541962593934</v>
      </c>
      <c r="E214" s="138">
        <f t="shared" si="2"/>
        <v>0.17757052283377744</v>
      </c>
      <c r="F214" s="138">
        <v>0</v>
      </c>
      <c r="G214" s="138">
        <f t="shared" si="2"/>
        <v>0.42564702822213552</v>
      </c>
      <c r="H214" s="138">
        <f t="shared" si="2"/>
        <v>0.1836464189405366</v>
      </c>
      <c r="I214" s="138">
        <f t="shared" si="2"/>
        <v>0.3413173652694611</v>
      </c>
      <c r="J214" s="138">
        <f t="shared" si="2"/>
        <v>0.42621294662267578</v>
      </c>
      <c r="K214" s="138">
        <f t="shared" si="2"/>
        <v>0.1853261112851963</v>
      </c>
      <c r="L214" s="138">
        <f t="shared" si="2"/>
        <v>0.38461538461538464</v>
      </c>
      <c r="M214" s="138">
        <f t="shared" si="2"/>
        <v>0.41760036752507596</v>
      </c>
      <c r="N214" s="138">
        <f t="shared" si="2"/>
        <v>0.18480566966099399</v>
      </c>
      <c r="O214" s="138">
        <f t="shared" si="2"/>
        <v>0.32258064516129031</v>
      </c>
    </row>
    <row r="215" spans="1:15">
      <c r="A215" s="132" t="s">
        <v>2</v>
      </c>
      <c r="B215" s="138">
        <f t="shared" ref="B215:O215" si="3">B188/SUM(B188+B197+B179)</f>
        <v>0.45314446208328246</v>
      </c>
      <c r="C215" s="138">
        <f t="shared" si="3"/>
        <v>0.20848068669527897</v>
      </c>
      <c r="D215" s="138">
        <f t="shared" si="3"/>
        <v>0.46804482179644424</v>
      </c>
      <c r="E215" s="138">
        <f t="shared" si="3"/>
        <v>0.22443856889454131</v>
      </c>
      <c r="F215" s="138">
        <f t="shared" si="3"/>
        <v>0.15384615384615385</v>
      </c>
      <c r="G215" s="138">
        <f t="shared" si="3"/>
        <v>0.47786512671862486</v>
      </c>
      <c r="H215" s="138">
        <f t="shared" si="3"/>
        <v>0.24224221008673305</v>
      </c>
      <c r="I215" s="138">
        <f t="shared" si="3"/>
        <v>0.16306954436450841</v>
      </c>
      <c r="J215" s="138">
        <f t="shared" si="3"/>
        <v>0.48368235124749448</v>
      </c>
      <c r="K215" s="138">
        <f t="shared" si="3"/>
        <v>0.24866996307191588</v>
      </c>
      <c r="L215" s="138">
        <f t="shared" si="3"/>
        <v>0.1736111111111111</v>
      </c>
      <c r="M215" s="138">
        <f t="shared" si="3"/>
        <v>0.48596762638480789</v>
      </c>
      <c r="N215" s="138">
        <f t="shared" si="3"/>
        <v>0.25858972471662006</v>
      </c>
      <c r="O215" s="138">
        <f t="shared" si="3"/>
        <v>0.20948616600790515</v>
      </c>
    </row>
    <row r="216" spans="1:15">
      <c r="A216" s="132" t="s">
        <v>3</v>
      </c>
      <c r="B216" s="138">
        <f t="shared" ref="B216:O216" si="4">B189/SUM(B189+B198+B180)</f>
        <v>0.17711274780937963</v>
      </c>
      <c r="C216" s="138">
        <f t="shared" si="4"/>
        <v>2.4501806316280152E-2</v>
      </c>
      <c r="D216" s="138">
        <f t="shared" si="4"/>
        <v>0.17881184044210588</v>
      </c>
      <c r="E216" s="138">
        <f t="shared" si="4"/>
        <v>2.4776805188007095E-2</v>
      </c>
      <c r="F216" s="138">
        <v>0</v>
      </c>
      <c r="G216" s="138">
        <f t="shared" si="4"/>
        <v>0.17522980722127771</v>
      </c>
      <c r="H216" s="138">
        <f t="shared" si="4"/>
        <v>2.4853801169590642E-2</v>
      </c>
      <c r="I216" s="138">
        <f t="shared" si="4"/>
        <v>0.18181818181818182</v>
      </c>
      <c r="J216" s="138">
        <f t="shared" si="4"/>
        <v>0.16570767833053437</v>
      </c>
      <c r="K216" s="138">
        <f t="shared" si="4"/>
        <v>2.4478567217808719E-2</v>
      </c>
      <c r="L216" s="138">
        <f t="shared" si="4"/>
        <v>0.12727272727272726</v>
      </c>
      <c r="M216" s="138">
        <f t="shared" si="4"/>
        <v>0.15933756527080986</v>
      </c>
      <c r="N216" s="138">
        <f t="shared" si="4"/>
        <v>2.5042580370449222E-2</v>
      </c>
      <c r="O216" s="138">
        <f t="shared" si="4"/>
        <v>0.10317460317460317</v>
      </c>
    </row>
    <row r="217" spans="1:15">
      <c r="A217" s="132" t="s">
        <v>16</v>
      </c>
      <c r="B217" s="138">
        <f t="shared" ref="B217:O217" si="5">B190/SUM(B190+B199+B181)</f>
        <v>0.39218841352049133</v>
      </c>
      <c r="C217" s="138">
        <f t="shared" si="5"/>
        <v>0.12536364171721337</v>
      </c>
      <c r="D217" s="138">
        <f t="shared" si="5"/>
        <v>0.40004704029614935</v>
      </c>
      <c r="E217" s="138">
        <f t="shared" si="5"/>
        <v>0.13277617630649061</v>
      </c>
      <c r="F217" s="138">
        <f t="shared" si="5"/>
        <v>0.15384615384615385</v>
      </c>
      <c r="G217" s="138">
        <f t="shared" si="5"/>
        <v>0.4053701798715631</v>
      </c>
      <c r="H217" s="138">
        <f t="shared" si="5"/>
        <v>0.14137644636091612</v>
      </c>
      <c r="I217" s="138">
        <f t="shared" si="5"/>
        <v>0.21178343949044587</v>
      </c>
      <c r="J217" s="138">
        <f t="shared" si="5"/>
        <v>0.40535196414447666</v>
      </c>
      <c r="K217" s="138">
        <f t="shared" si="5"/>
        <v>0.14411228257484762</v>
      </c>
      <c r="L217" s="138">
        <f t="shared" si="5"/>
        <v>0.24863883847549909</v>
      </c>
      <c r="M217" s="138">
        <f t="shared" si="5"/>
        <v>0.4012014428542689</v>
      </c>
      <c r="N217" s="138">
        <f t="shared" si="5"/>
        <v>0.14748009477661322</v>
      </c>
      <c r="O217" s="138">
        <f t="shared" si="5"/>
        <v>0.22818791946308725</v>
      </c>
    </row>
    <row r="221" spans="1:15">
      <c r="A221" s="132"/>
      <c r="B221" s="141">
        <v>43891</v>
      </c>
      <c r="C221" s="141">
        <v>43891</v>
      </c>
      <c r="D221" s="141">
        <v>44256</v>
      </c>
      <c r="E221" s="141">
        <v>44256</v>
      </c>
      <c r="F221" s="141">
        <v>44256</v>
      </c>
      <c r="G221" s="141">
        <v>44621</v>
      </c>
      <c r="H221" s="141">
        <v>44621</v>
      </c>
      <c r="I221" s="141">
        <v>44621</v>
      </c>
      <c r="J221" s="141">
        <v>44986</v>
      </c>
      <c r="K221" s="141">
        <v>44986</v>
      </c>
      <c r="L221" s="141">
        <v>44986</v>
      </c>
      <c r="M221" s="141">
        <v>45352</v>
      </c>
      <c r="N221" s="141">
        <v>45352</v>
      </c>
      <c r="O221" s="141">
        <v>45352</v>
      </c>
    </row>
    <row r="222" spans="1:15" ht="18">
      <c r="A222" s="136" t="s">
        <v>37</v>
      </c>
      <c r="B222" s="142" t="s">
        <v>13</v>
      </c>
      <c r="C222" s="142" t="s">
        <v>14</v>
      </c>
      <c r="D222" s="142" t="s">
        <v>13</v>
      </c>
      <c r="E222" s="142" t="s">
        <v>14</v>
      </c>
      <c r="F222" s="142" t="s">
        <v>15</v>
      </c>
      <c r="G222" s="142" t="s">
        <v>13</v>
      </c>
      <c r="H222" s="142" t="s">
        <v>14</v>
      </c>
      <c r="I222" s="142" t="s">
        <v>15</v>
      </c>
      <c r="J222" s="142" t="s">
        <v>13</v>
      </c>
      <c r="K222" s="142" t="s">
        <v>14</v>
      </c>
      <c r="L222" s="142" t="s">
        <v>15</v>
      </c>
      <c r="M222" s="142" t="s">
        <v>13</v>
      </c>
      <c r="N222" s="142" t="s">
        <v>14</v>
      </c>
      <c r="O222" s="142" t="s">
        <v>15</v>
      </c>
    </row>
    <row r="223" spans="1:15">
      <c r="A223" s="132" t="s">
        <v>1</v>
      </c>
      <c r="B223" s="138">
        <f>B196/SUM(B196+B178+B187)</f>
        <v>8.2390051404538145E-2</v>
      </c>
      <c r="C223" s="138">
        <f t="shared" ref="C223:O223" si="6">C196/SUM(C196+C178+C187)</f>
        <v>9.088366890380313E-2</v>
      </c>
      <c r="D223" s="138">
        <f t="shared" si="6"/>
        <v>8.2597543212900068E-2</v>
      </c>
      <c r="E223" s="138">
        <f t="shared" si="6"/>
        <v>9.1656712303592763E-2</v>
      </c>
      <c r="F223" s="138">
        <v>0</v>
      </c>
      <c r="G223" s="138">
        <f t="shared" si="6"/>
        <v>6.9358824294446605E-2</v>
      </c>
      <c r="H223" s="138">
        <f t="shared" si="6"/>
        <v>7.8294254764843002E-2</v>
      </c>
      <c r="I223" s="138">
        <f t="shared" si="6"/>
        <v>2.9940119760479042E-2</v>
      </c>
      <c r="J223" s="138">
        <f t="shared" si="6"/>
        <v>7.4848461597483318E-2</v>
      </c>
      <c r="K223" s="138">
        <f t="shared" si="6"/>
        <v>8.3441514839518324E-2</v>
      </c>
      <c r="L223" s="138">
        <f t="shared" si="6"/>
        <v>3.8461538461538464E-2</v>
      </c>
      <c r="M223" s="138">
        <f t="shared" si="6"/>
        <v>7.863505270411679E-2</v>
      </c>
      <c r="N223" s="138">
        <f t="shared" si="6"/>
        <v>8.3555274680630162E-2</v>
      </c>
      <c r="O223" s="138">
        <f t="shared" si="6"/>
        <v>4.6082949308755762E-2</v>
      </c>
    </row>
    <row r="224" spans="1:15">
      <c r="A224" s="132" t="s">
        <v>2</v>
      </c>
      <c r="B224" s="138">
        <f t="shared" ref="B224:O226" si="7">B197/SUM(B197+B179+B188)</f>
        <v>5.5379167175479305E-2</v>
      </c>
      <c r="C224" s="138">
        <f t="shared" si="7"/>
        <v>4.8274678111587983E-2</v>
      </c>
      <c r="D224" s="138">
        <f t="shared" si="7"/>
        <v>5.3967157674125056E-2</v>
      </c>
      <c r="E224" s="138">
        <f t="shared" si="7"/>
        <v>4.9666990193781589E-2</v>
      </c>
      <c r="F224" s="138">
        <f t="shared" si="7"/>
        <v>5.5944055944055944E-2</v>
      </c>
      <c r="G224" s="138">
        <f t="shared" si="7"/>
        <v>5.833455521593485E-2</v>
      </c>
      <c r="H224" s="138">
        <f t="shared" si="7"/>
        <v>5.7661419852232575E-2</v>
      </c>
      <c r="I224" s="138">
        <f t="shared" si="7"/>
        <v>4.3165467625899283E-2</v>
      </c>
      <c r="J224" s="138">
        <f t="shared" si="7"/>
        <v>6.0165446672794325E-2</v>
      </c>
      <c r="K224" s="138">
        <f t="shared" si="7"/>
        <v>5.9303999499280217E-2</v>
      </c>
      <c r="L224" s="138">
        <f t="shared" si="7"/>
        <v>5.2083333333333336E-2</v>
      </c>
      <c r="M224" s="138">
        <f t="shared" si="7"/>
        <v>5.7012033681849802E-2</v>
      </c>
      <c r="N224" s="138">
        <f t="shared" si="7"/>
        <v>5.6293243044310319E-2</v>
      </c>
      <c r="O224" s="138">
        <f t="shared" si="7"/>
        <v>5.1383399209486168E-2</v>
      </c>
    </row>
    <row r="225" spans="1:15">
      <c r="A225" s="132" t="s">
        <v>3</v>
      </c>
      <c r="B225" s="138">
        <f t="shared" si="7"/>
        <v>7.2836307531076241E-2</v>
      </c>
      <c r="C225" s="138">
        <f t="shared" si="7"/>
        <v>7.9040904323505412E-2</v>
      </c>
      <c r="D225" s="138">
        <f t="shared" si="7"/>
        <v>7.122490373026838E-2</v>
      </c>
      <c r="E225" s="138">
        <f t="shared" si="7"/>
        <v>7.6104341757059352E-2</v>
      </c>
      <c r="F225" s="138">
        <v>0</v>
      </c>
      <c r="G225" s="138">
        <f t="shared" si="7"/>
        <v>6.4144310290176643E-2</v>
      </c>
      <c r="H225" s="138">
        <f t="shared" si="7"/>
        <v>7.3873409012727903E-2</v>
      </c>
      <c r="I225" s="138">
        <f t="shared" si="7"/>
        <v>0</v>
      </c>
      <c r="J225" s="138">
        <f t="shared" si="7"/>
        <v>6.5440629903917621E-2</v>
      </c>
      <c r="K225" s="138">
        <f t="shared" si="7"/>
        <v>7.4951576228840924E-2</v>
      </c>
      <c r="L225" s="138">
        <f t="shared" si="7"/>
        <v>3.6363636363636362E-2</v>
      </c>
      <c r="M225" s="138">
        <f t="shared" si="7"/>
        <v>6.0893826149278178E-2</v>
      </c>
      <c r="N225" s="138">
        <f t="shared" si="7"/>
        <v>7.3557589951032579E-2</v>
      </c>
      <c r="O225" s="138">
        <f t="shared" si="7"/>
        <v>7.1428571428571425E-2</v>
      </c>
    </row>
    <row r="226" spans="1:15">
      <c r="A226" s="132" t="s">
        <v>16</v>
      </c>
      <c r="B226" s="138">
        <f t="shared" si="7"/>
        <v>6.9247763572489227E-2</v>
      </c>
      <c r="C226" s="138">
        <f t="shared" si="7"/>
        <v>7.1479889288027801E-2</v>
      </c>
      <c r="D226" s="138">
        <f t="shared" si="7"/>
        <v>6.8326030156920292E-2</v>
      </c>
      <c r="E226" s="138">
        <f t="shared" si="7"/>
        <v>7.0857355402640876E-2</v>
      </c>
      <c r="F226" s="138">
        <f t="shared" si="7"/>
        <v>5.5944055944055944E-2</v>
      </c>
      <c r="G226" s="138">
        <f t="shared" si="7"/>
        <v>6.3574260688925063E-2</v>
      </c>
      <c r="H226" s="138">
        <f t="shared" si="7"/>
        <v>6.9231906977802557E-2</v>
      </c>
      <c r="I226" s="138">
        <f t="shared" si="7"/>
        <v>3.662420382165605E-2</v>
      </c>
      <c r="J226" s="138">
        <f t="shared" si="7"/>
        <v>6.6706701428557474E-2</v>
      </c>
      <c r="K226" s="138">
        <f t="shared" si="7"/>
        <v>7.1500066728947015E-2</v>
      </c>
      <c r="L226" s="138">
        <f t="shared" si="7"/>
        <v>4.5372050816696916E-2</v>
      </c>
      <c r="M226" s="138">
        <f t="shared" si="7"/>
        <v>6.5648933532326204E-2</v>
      </c>
      <c r="N226" s="138">
        <f t="shared" si="7"/>
        <v>6.9662945332678722E-2</v>
      </c>
      <c r="O226" s="138">
        <f t="shared" si="7"/>
        <v>5.3691275167785234E-2</v>
      </c>
    </row>
    <row r="230" spans="1:15">
      <c r="B230" s="143"/>
      <c r="C230" s="143"/>
      <c r="D230" s="143"/>
      <c r="E230" s="143"/>
      <c r="F230" s="143"/>
      <c r="G230" s="143"/>
      <c r="H230" s="143"/>
      <c r="I230" s="143"/>
      <c r="J230" s="143"/>
      <c r="K230" s="143"/>
      <c r="L230" s="143"/>
      <c r="M230" s="143"/>
      <c r="N230" s="143"/>
      <c r="O230" s="143"/>
    </row>
    <row r="231" spans="1:15">
      <c r="B231" s="143"/>
      <c r="C231" s="143"/>
      <c r="D231" s="143"/>
      <c r="E231" s="143"/>
      <c r="F231" s="143"/>
      <c r="G231" s="143"/>
      <c r="H231" s="143"/>
      <c r="I231" s="143"/>
      <c r="J231" s="143"/>
      <c r="K231" s="143"/>
      <c r="L231" s="143"/>
      <c r="M231" s="143"/>
      <c r="N231" s="143"/>
      <c r="O231" s="143"/>
    </row>
    <row r="232" spans="1:15">
      <c r="B232" s="143"/>
      <c r="C232" s="143"/>
      <c r="D232" s="143"/>
      <c r="E232" s="143"/>
      <c r="F232" s="143"/>
      <c r="G232" s="143"/>
      <c r="H232" s="143"/>
      <c r="I232" s="143"/>
      <c r="J232" s="143"/>
      <c r="K232" s="143"/>
      <c r="L232" s="143"/>
      <c r="M232" s="143"/>
      <c r="N232" s="143"/>
      <c r="O232" s="143"/>
    </row>
    <row r="233" spans="1:15">
      <c r="B233" s="143"/>
      <c r="C233" s="143"/>
      <c r="D233" s="143"/>
      <c r="E233" s="143"/>
      <c r="F233" s="143"/>
      <c r="G233" s="143"/>
      <c r="H233" s="143"/>
      <c r="I233" s="143"/>
      <c r="J233" s="143"/>
      <c r="K233" s="143"/>
      <c r="L233" s="143"/>
      <c r="M233" s="143"/>
      <c r="N233" s="143"/>
      <c r="O233" s="143"/>
    </row>
    <row r="234" spans="1:15">
      <c r="B234" s="143"/>
      <c r="C234" s="143"/>
      <c r="D234" s="143"/>
      <c r="E234" s="143"/>
      <c r="F234" s="143"/>
      <c r="G234" s="143"/>
      <c r="H234" s="143"/>
      <c r="I234" s="143"/>
      <c r="J234" s="143"/>
      <c r="K234" s="143"/>
      <c r="L234" s="143"/>
      <c r="M234" s="143"/>
      <c r="N234" s="143"/>
      <c r="O234" s="143"/>
    </row>
    <row r="235" spans="1:15">
      <c r="B235" s="143"/>
      <c r="C235" s="143"/>
      <c r="D235" s="143"/>
      <c r="E235" s="143"/>
      <c r="F235" s="143"/>
      <c r="G235" s="143"/>
      <c r="H235" s="143"/>
      <c r="I235" s="143"/>
      <c r="J235" s="143"/>
      <c r="K235" s="143"/>
      <c r="L235" s="143"/>
      <c r="M235" s="143"/>
      <c r="N235" s="143"/>
      <c r="O235" s="143"/>
    </row>
  </sheetData>
  <mergeCells count="2">
    <mergeCell ref="B10:C10"/>
    <mergeCell ref="D10:G1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2B632-0C28-40E1-B500-319E95D088E6}">
  <sheetPr>
    <tabColor theme="0" tint="-4.9989318521683403E-2"/>
  </sheetPr>
  <dimension ref="A1:R31"/>
  <sheetViews>
    <sheetView showGridLines="0" zoomScale="85" zoomScaleNormal="85" workbookViewId="0">
      <selection activeCell="P30" sqref="P30"/>
    </sheetView>
  </sheetViews>
  <sheetFormatPr defaultRowHeight="14.25"/>
  <cols>
    <col min="1" max="1" width="23.59765625" bestFit="1" customWidth="1"/>
    <col min="2" max="2" width="15.86328125" bestFit="1" customWidth="1"/>
    <col min="3" max="3" width="8.86328125" bestFit="1" customWidth="1"/>
    <col min="4" max="4" width="27.73046875" bestFit="1" customWidth="1"/>
    <col min="5" max="5" width="30.59765625" bestFit="1" customWidth="1"/>
    <col min="6" max="7" width="8.86328125" bestFit="1" customWidth="1"/>
  </cols>
  <sheetData>
    <row r="1" spans="1:7" ht="42.75" customHeight="1">
      <c r="A1" s="52" t="s">
        <v>183</v>
      </c>
      <c r="B1" s="51">
        <v>45352</v>
      </c>
      <c r="C1" s="13"/>
      <c r="D1" s="8" t="s">
        <v>294</v>
      </c>
      <c r="E1" s="52" t="s">
        <v>295</v>
      </c>
    </row>
    <row r="2" spans="1:7">
      <c r="A2" s="8" t="s">
        <v>296</v>
      </c>
      <c r="B2" s="8" t="s">
        <v>297</v>
      </c>
      <c r="C2" s="13"/>
      <c r="D2" s="4" t="s">
        <v>50</v>
      </c>
      <c r="E2" s="39">
        <v>187734</v>
      </c>
    </row>
    <row r="3" spans="1:7">
      <c r="A3" s="4" t="s">
        <v>50</v>
      </c>
      <c r="B3" s="5">
        <v>0.60946067466797393</v>
      </c>
      <c r="D3" s="4" t="s">
        <v>51</v>
      </c>
      <c r="E3" s="39">
        <v>99708</v>
      </c>
    </row>
    <row r="4" spans="1:7">
      <c r="A4" s="4" t="s">
        <v>51</v>
      </c>
      <c r="B4" s="5">
        <v>0.3236925913781965</v>
      </c>
      <c r="D4" s="4" t="s">
        <v>47</v>
      </c>
      <c r="E4" s="39">
        <v>20591</v>
      </c>
    </row>
    <row r="5" spans="1:7">
      <c r="A5" s="4" t="s">
        <v>47</v>
      </c>
      <c r="B5" s="5">
        <v>6.6846733953829618E-2</v>
      </c>
      <c r="D5" s="8" t="s">
        <v>212</v>
      </c>
      <c r="E5" s="49">
        <v>308033</v>
      </c>
    </row>
    <row r="8" spans="1:7">
      <c r="A8" s="8" t="s">
        <v>296</v>
      </c>
      <c r="B8" s="2"/>
      <c r="C8" s="2"/>
      <c r="D8" s="2"/>
      <c r="E8" s="2"/>
      <c r="F8" s="2"/>
    </row>
    <row r="9" spans="1:7">
      <c r="A9" s="52" t="s">
        <v>183</v>
      </c>
      <c r="B9" s="51">
        <v>43891</v>
      </c>
      <c r="C9" s="51">
        <v>44256</v>
      </c>
      <c r="D9" s="51">
        <v>44621</v>
      </c>
      <c r="E9" s="51">
        <v>44986</v>
      </c>
      <c r="F9" s="51">
        <v>45352</v>
      </c>
    </row>
    <row r="10" spans="1:7">
      <c r="A10" s="4" t="s">
        <v>50</v>
      </c>
      <c r="B10" s="5">
        <v>0.61932116384237657</v>
      </c>
      <c r="C10" s="5">
        <v>0.61259547403390213</v>
      </c>
      <c r="D10" s="5">
        <v>0.61016362219721232</v>
      </c>
      <c r="E10" s="5">
        <v>0.60636190308477456</v>
      </c>
      <c r="F10" s="5">
        <v>0.60946067466797393</v>
      </c>
    </row>
    <row r="11" spans="1:7">
      <c r="A11" s="4" t="s">
        <v>51</v>
      </c>
      <c r="B11" s="5">
        <v>0.3107497968955576</v>
      </c>
      <c r="C11" s="5">
        <v>0.31831184871802154</v>
      </c>
      <c r="D11" s="5">
        <v>0.3245987360401697</v>
      </c>
      <c r="E11" s="5">
        <v>0.32551161743241369</v>
      </c>
      <c r="F11" s="5"/>
    </row>
    <row r="12" spans="1:7">
      <c r="A12" s="4" t="s">
        <v>47</v>
      </c>
      <c r="B12" s="5">
        <v>6.992903926206584E-2</v>
      </c>
      <c r="C12" s="5">
        <v>6.9092677248076328E-2</v>
      </c>
      <c r="D12" s="5">
        <v>6.5237641762617954E-2</v>
      </c>
      <c r="E12" s="5">
        <v>6.8126479482811753E-2</v>
      </c>
      <c r="F12" s="5">
        <v>6.6846733953829618E-2</v>
      </c>
    </row>
    <row r="15" spans="1:7">
      <c r="A15" s="8" t="s">
        <v>296</v>
      </c>
    </row>
    <row r="16" spans="1:7">
      <c r="A16" s="52" t="s">
        <v>183</v>
      </c>
      <c r="B16" s="8" t="s">
        <v>293</v>
      </c>
      <c r="C16" s="23">
        <v>43891</v>
      </c>
      <c r="D16" s="23">
        <v>44256</v>
      </c>
      <c r="E16" s="23">
        <v>44621</v>
      </c>
      <c r="F16" s="23">
        <v>44986</v>
      </c>
      <c r="G16" s="23">
        <v>45352</v>
      </c>
    </row>
    <row r="17" spans="1:18">
      <c r="A17" s="178" t="s">
        <v>50</v>
      </c>
      <c r="B17" s="4" t="s">
        <v>1</v>
      </c>
      <c r="C17" s="38">
        <v>0.31259432100485246</v>
      </c>
      <c r="D17" s="38">
        <v>0.31417728852838933</v>
      </c>
      <c r="E17" s="38">
        <v>0.31261066969353007</v>
      </c>
      <c r="F17" s="38">
        <v>0.30980385586310122</v>
      </c>
      <c r="G17" s="38">
        <v>0.29734091853367001</v>
      </c>
      <c r="N17" s="50"/>
      <c r="O17" s="50"/>
      <c r="P17" s="50"/>
      <c r="Q17" s="50"/>
      <c r="R17" s="50"/>
    </row>
    <row r="18" spans="1:18">
      <c r="A18" s="178" t="s">
        <v>50</v>
      </c>
      <c r="B18" s="4" t="s">
        <v>2</v>
      </c>
      <c r="C18" s="38">
        <v>0.3592556476515521</v>
      </c>
      <c r="D18" s="38">
        <v>0.35887601390498264</v>
      </c>
      <c r="E18" s="38">
        <v>0.35894438138479001</v>
      </c>
      <c r="F18" s="38">
        <v>0.35479637200366376</v>
      </c>
      <c r="G18" s="38">
        <v>0.35941278617618544</v>
      </c>
      <c r="N18" s="50"/>
      <c r="O18" s="50"/>
      <c r="P18" s="50"/>
      <c r="Q18" s="50"/>
      <c r="R18" s="50"/>
    </row>
    <row r="19" spans="1:18">
      <c r="A19" s="178" t="s">
        <v>50</v>
      </c>
      <c r="B19" s="4" t="s">
        <v>3</v>
      </c>
      <c r="C19" s="38">
        <v>0.32815003134359544</v>
      </c>
      <c r="D19" s="38">
        <v>0.32694669756662803</v>
      </c>
      <c r="E19" s="38">
        <v>0.32844494892167991</v>
      </c>
      <c r="F19" s="38">
        <v>0.33539977213323502</v>
      </c>
      <c r="G19" s="38">
        <v>0.34324629529014455</v>
      </c>
      <c r="N19" s="50"/>
      <c r="O19" s="50"/>
      <c r="P19" s="50"/>
      <c r="Q19" s="50"/>
      <c r="R19" s="50"/>
    </row>
    <row r="21" spans="1:18">
      <c r="A21" s="8" t="s">
        <v>296</v>
      </c>
    </row>
    <row r="22" spans="1:18">
      <c r="A22" s="52" t="s">
        <v>183</v>
      </c>
      <c r="B22" s="8" t="s">
        <v>293</v>
      </c>
      <c r="C22" s="23">
        <v>43891</v>
      </c>
      <c r="D22" s="23">
        <v>44256</v>
      </c>
      <c r="E22" s="23">
        <v>44621</v>
      </c>
      <c r="F22" s="23">
        <v>44986</v>
      </c>
      <c r="G22" s="23">
        <v>45352</v>
      </c>
    </row>
    <row r="23" spans="1:18">
      <c r="A23" s="178" t="s">
        <v>51</v>
      </c>
      <c r="B23" s="4" t="s">
        <v>1</v>
      </c>
      <c r="C23" s="38">
        <v>0.42038290242350629</v>
      </c>
      <c r="D23" s="38">
        <v>0.40939956514467302</v>
      </c>
      <c r="E23" s="38">
        <v>0.39262396517880005</v>
      </c>
      <c r="F23" s="38">
        <v>0.39064710778193923</v>
      </c>
      <c r="G23" s="38">
        <v>0.36996028402936576</v>
      </c>
    </row>
    <row r="24" spans="1:18">
      <c r="A24" s="178" t="s">
        <v>51</v>
      </c>
      <c r="B24" s="4" t="s">
        <v>2</v>
      </c>
      <c r="C24" s="38">
        <v>0.49950835791543757</v>
      </c>
      <c r="D24" s="38">
        <v>0.51327423760941071</v>
      </c>
      <c r="E24" s="38">
        <v>0.53316761969787485</v>
      </c>
      <c r="F24" s="38">
        <v>0.537588431127757</v>
      </c>
      <c r="G24" s="38">
        <v>0.55803947526778197</v>
      </c>
    </row>
    <row r="25" spans="1:18">
      <c r="A25" s="178" t="s">
        <v>51</v>
      </c>
      <c r="B25" s="4" t="s">
        <v>3</v>
      </c>
      <c r="C25" s="38">
        <v>8.0108739661056166E-2</v>
      </c>
      <c r="D25" s="38">
        <v>7.7326197245916259E-2</v>
      </c>
      <c r="E25" s="38">
        <v>7.4208415123325086E-2</v>
      </c>
      <c r="F25" s="38">
        <v>7.1764461090303794E-2</v>
      </c>
      <c r="G25" s="38">
        <v>7.2000240702852325E-2</v>
      </c>
    </row>
    <row r="27" spans="1:18">
      <c r="A27" s="8" t="s">
        <v>296</v>
      </c>
    </row>
    <row r="28" spans="1:18">
      <c r="A28" s="52" t="s">
        <v>183</v>
      </c>
      <c r="B28" s="8" t="s">
        <v>293</v>
      </c>
      <c r="C28" s="23">
        <v>43891</v>
      </c>
      <c r="D28" s="23">
        <v>44256</v>
      </c>
      <c r="E28" s="23">
        <v>44621</v>
      </c>
      <c r="F28" s="23">
        <v>44986</v>
      </c>
      <c r="G28" s="23">
        <v>45352</v>
      </c>
    </row>
    <row r="29" spans="1:18">
      <c r="A29" s="178" t="s">
        <v>47</v>
      </c>
      <c r="B29" s="4" t="s">
        <v>1</v>
      </c>
      <c r="C29" s="38">
        <v>0.42651519045905517</v>
      </c>
      <c r="D29" s="38">
        <v>0.43165356757589768</v>
      </c>
      <c r="E29" s="38">
        <v>0.37427676628271139</v>
      </c>
      <c r="F29" s="38">
        <v>0.38400357906248445</v>
      </c>
      <c r="G29" s="38">
        <v>0.38963624884658343</v>
      </c>
    </row>
    <row r="30" spans="1:18">
      <c r="A30" s="178" t="s">
        <v>47</v>
      </c>
      <c r="B30" s="4" t="s">
        <v>2</v>
      </c>
      <c r="C30" s="38">
        <v>0.30540276564026114</v>
      </c>
      <c r="D30" s="38">
        <v>0.30944675604869781</v>
      </c>
      <c r="E30" s="38">
        <v>0.37077339561547851</v>
      </c>
      <c r="F30" s="38">
        <v>0.36501466421434609</v>
      </c>
      <c r="G30" s="38">
        <v>0.36015735029867418</v>
      </c>
    </row>
    <row r="31" spans="1:18">
      <c r="A31" s="178" t="s">
        <v>47</v>
      </c>
      <c r="B31" s="4" t="s">
        <v>3</v>
      </c>
      <c r="C31" s="38">
        <v>0.26808204390068369</v>
      </c>
      <c r="D31" s="38">
        <v>0.25889967637540451</v>
      </c>
      <c r="E31" s="38">
        <v>0.2549498381018101</v>
      </c>
      <c r="F31" s="38">
        <v>0.25098175672316947</v>
      </c>
      <c r="G31" s="38">
        <v>0.25020640085474238</v>
      </c>
    </row>
  </sheetData>
  <mergeCells count="3">
    <mergeCell ref="A17:A19"/>
    <mergeCell ref="A23:A25"/>
    <mergeCell ref="A29:A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42ACF-CB56-4BA7-AA0A-3AC13A3C6CCF}">
  <dimension ref="A1:BD64"/>
  <sheetViews>
    <sheetView showGridLines="0" tabSelected="1" topLeftCell="A6" zoomScaleNormal="100" workbookViewId="0">
      <selection activeCell="A39" sqref="A39:F39"/>
    </sheetView>
  </sheetViews>
  <sheetFormatPr defaultRowHeight="14.25"/>
  <cols>
    <col min="1" max="1" width="28.1328125" bestFit="1" customWidth="1"/>
    <col min="2" max="2" width="24" bestFit="1" customWidth="1"/>
    <col min="3" max="11" width="9" bestFit="1" customWidth="1"/>
    <col min="12" max="12" width="8.1328125" bestFit="1" customWidth="1"/>
    <col min="13" max="13" width="10.86328125" bestFit="1" customWidth="1"/>
    <col min="14" max="14" width="8.1328125" bestFit="1" customWidth="1"/>
    <col min="15" max="22" width="9" bestFit="1" customWidth="1"/>
    <col min="23" max="23" width="8.1328125" bestFit="1" customWidth="1"/>
    <col min="24" max="24" width="10.86328125" bestFit="1" customWidth="1"/>
    <col min="25" max="33" width="9" bestFit="1" customWidth="1"/>
    <col min="34" max="34" width="8.1328125" bestFit="1" customWidth="1"/>
    <col min="35" max="35" width="10.86328125" bestFit="1" customWidth="1"/>
    <col min="36" max="44" width="9" bestFit="1" customWidth="1"/>
    <col min="45" max="45" width="8.1328125" bestFit="1" customWidth="1"/>
    <col min="46" max="46" width="10.86328125" bestFit="1" customWidth="1"/>
    <col min="47" max="47" width="8.1328125" bestFit="1" customWidth="1"/>
    <col min="48" max="55" width="9" bestFit="1" customWidth="1"/>
    <col min="56" max="56" width="8.1328125" bestFit="1" customWidth="1"/>
  </cols>
  <sheetData>
    <row r="1" spans="1:56" ht="18">
      <c r="A1" s="183" t="s">
        <v>298</v>
      </c>
      <c r="B1" s="183"/>
      <c r="C1" s="183"/>
      <c r="D1" s="183"/>
      <c r="E1" s="183"/>
      <c r="F1" s="183"/>
      <c r="G1" s="183"/>
      <c r="H1" s="183"/>
      <c r="I1" s="183"/>
    </row>
    <row r="2" spans="1:56">
      <c r="A2" s="4"/>
      <c r="B2" s="76">
        <v>43891</v>
      </c>
      <c r="C2" s="76">
        <v>43891</v>
      </c>
      <c r="D2" s="76">
        <v>43891</v>
      </c>
      <c r="E2" s="76">
        <v>43891</v>
      </c>
      <c r="F2" s="76">
        <v>43891</v>
      </c>
      <c r="G2" s="76">
        <v>43891</v>
      </c>
      <c r="H2" s="76">
        <v>43891</v>
      </c>
      <c r="I2" s="76">
        <v>43891</v>
      </c>
      <c r="J2" s="76">
        <v>43891</v>
      </c>
      <c r="K2" s="76">
        <v>43891</v>
      </c>
      <c r="L2" s="76">
        <v>43891</v>
      </c>
      <c r="M2" s="76">
        <v>44256</v>
      </c>
      <c r="N2" s="76">
        <v>44256</v>
      </c>
      <c r="O2" s="76">
        <v>44256</v>
      </c>
      <c r="P2" s="76">
        <v>44256</v>
      </c>
      <c r="Q2" s="76">
        <v>44256</v>
      </c>
      <c r="R2" s="76">
        <v>44256</v>
      </c>
      <c r="S2" s="76">
        <v>44256</v>
      </c>
      <c r="T2" s="76">
        <v>44256</v>
      </c>
      <c r="U2" s="76">
        <v>44256</v>
      </c>
      <c r="V2" s="76">
        <v>44256</v>
      </c>
      <c r="W2" s="76">
        <v>44256</v>
      </c>
      <c r="X2" s="76">
        <v>44621</v>
      </c>
      <c r="Y2" s="76">
        <v>44621</v>
      </c>
      <c r="Z2" s="76">
        <v>44621</v>
      </c>
      <c r="AA2" s="76">
        <v>44621</v>
      </c>
      <c r="AB2" s="76">
        <v>44621</v>
      </c>
      <c r="AC2" s="76">
        <v>44621</v>
      </c>
      <c r="AD2" s="76">
        <v>44621</v>
      </c>
      <c r="AE2" s="76">
        <v>44621</v>
      </c>
      <c r="AF2" s="76">
        <v>44621</v>
      </c>
      <c r="AG2" s="76">
        <v>44621</v>
      </c>
      <c r="AH2" s="76">
        <v>44621</v>
      </c>
      <c r="AI2" s="76">
        <v>44986</v>
      </c>
      <c r="AJ2" s="76">
        <v>44986</v>
      </c>
      <c r="AK2" s="76">
        <v>44986</v>
      </c>
      <c r="AL2" s="76">
        <v>44986</v>
      </c>
      <c r="AM2" s="76">
        <v>44986</v>
      </c>
      <c r="AN2" s="76">
        <v>44986</v>
      </c>
      <c r="AO2" s="76">
        <v>44986</v>
      </c>
      <c r="AP2" s="76">
        <v>44986</v>
      </c>
      <c r="AQ2" s="76">
        <v>44986</v>
      </c>
      <c r="AR2" s="76">
        <v>44986</v>
      </c>
      <c r="AS2" s="76">
        <v>44986</v>
      </c>
      <c r="AT2" s="76">
        <v>45352</v>
      </c>
      <c r="AU2" s="76">
        <v>45352</v>
      </c>
      <c r="AV2" s="76">
        <v>45352</v>
      </c>
      <c r="AW2" s="76">
        <v>45352</v>
      </c>
      <c r="AX2" s="76">
        <v>45352</v>
      </c>
      <c r="AY2" s="76">
        <v>45352</v>
      </c>
      <c r="AZ2" s="76">
        <v>45352</v>
      </c>
      <c r="BA2" s="76">
        <v>45352</v>
      </c>
      <c r="BB2" s="76">
        <v>45352</v>
      </c>
      <c r="BC2" s="76">
        <v>45352</v>
      </c>
      <c r="BD2" s="76">
        <v>45352</v>
      </c>
    </row>
    <row r="3" spans="1:56">
      <c r="A3" s="77" t="s">
        <v>299</v>
      </c>
      <c r="B3" s="4" t="s">
        <v>300</v>
      </c>
      <c r="C3" s="4" t="s">
        <v>301</v>
      </c>
      <c r="D3" s="4" t="s">
        <v>302</v>
      </c>
      <c r="E3" s="4" t="s">
        <v>303</v>
      </c>
      <c r="F3" s="4" t="s">
        <v>304</v>
      </c>
      <c r="G3" s="4" t="s">
        <v>305</v>
      </c>
      <c r="H3" s="4" t="s">
        <v>306</v>
      </c>
      <c r="I3" s="4" t="s">
        <v>307</v>
      </c>
      <c r="J3" s="4" t="s">
        <v>308</v>
      </c>
      <c r="K3" s="4" t="s">
        <v>309</v>
      </c>
      <c r="L3" s="4" t="s">
        <v>310</v>
      </c>
      <c r="M3" s="4" t="s">
        <v>300</v>
      </c>
      <c r="N3" s="4" t="s">
        <v>301</v>
      </c>
      <c r="O3" s="4" t="s">
        <v>302</v>
      </c>
      <c r="P3" s="4" t="s">
        <v>303</v>
      </c>
      <c r="Q3" s="4" t="s">
        <v>304</v>
      </c>
      <c r="R3" s="4" t="s">
        <v>305</v>
      </c>
      <c r="S3" s="4" t="s">
        <v>306</v>
      </c>
      <c r="T3" s="4" t="s">
        <v>307</v>
      </c>
      <c r="U3" s="4" t="s">
        <v>308</v>
      </c>
      <c r="V3" s="4" t="s">
        <v>309</v>
      </c>
      <c r="W3" s="4" t="s">
        <v>310</v>
      </c>
      <c r="X3" s="4" t="s">
        <v>300</v>
      </c>
      <c r="Y3" s="4" t="s">
        <v>301</v>
      </c>
      <c r="Z3" s="4" t="s">
        <v>302</v>
      </c>
      <c r="AA3" s="4" t="s">
        <v>303</v>
      </c>
      <c r="AB3" s="4" t="s">
        <v>304</v>
      </c>
      <c r="AC3" s="4" t="s">
        <v>305</v>
      </c>
      <c r="AD3" s="4" t="s">
        <v>306</v>
      </c>
      <c r="AE3" s="4" t="s">
        <v>307</v>
      </c>
      <c r="AF3" s="4" t="s">
        <v>308</v>
      </c>
      <c r="AG3" s="4" t="s">
        <v>309</v>
      </c>
      <c r="AH3" s="4" t="s">
        <v>310</v>
      </c>
      <c r="AI3" s="4" t="s">
        <v>300</v>
      </c>
      <c r="AJ3" s="4" t="s">
        <v>301</v>
      </c>
      <c r="AK3" s="4" t="s">
        <v>302</v>
      </c>
      <c r="AL3" s="4" t="s">
        <v>303</v>
      </c>
      <c r="AM3" s="4" t="s">
        <v>304</v>
      </c>
      <c r="AN3" s="4" t="s">
        <v>305</v>
      </c>
      <c r="AO3" s="4" t="s">
        <v>306</v>
      </c>
      <c r="AP3" s="4" t="s">
        <v>307</v>
      </c>
      <c r="AQ3" s="4" t="s">
        <v>308</v>
      </c>
      <c r="AR3" s="4" t="s">
        <v>309</v>
      </c>
      <c r="AS3" s="4" t="s">
        <v>310</v>
      </c>
      <c r="AT3" s="4" t="s">
        <v>300</v>
      </c>
      <c r="AU3" s="4" t="s">
        <v>301</v>
      </c>
      <c r="AV3" s="4" t="s">
        <v>302</v>
      </c>
      <c r="AW3" s="4" t="s">
        <v>303</v>
      </c>
      <c r="AX3" s="4" t="s">
        <v>304</v>
      </c>
      <c r="AY3" s="4" t="s">
        <v>305</v>
      </c>
      <c r="AZ3" s="4" t="s">
        <v>306</v>
      </c>
      <c r="BA3" s="4" t="s">
        <v>307</v>
      </c>
      <c r="BB3" s="4" t="s">
        <v>308</v>
      </c>
      <c r="BC3" s="4" t="s">
        <v>309</v>
      </c>
      <c r="BD3" s="4" t="s">
        <v>310</v>
      </c>
    </row>
    <row r="4" spans="1:56">
      <c r="A4" s="74" t="s">
        <v>13</v>
      </c>
      <c r="B4" s="4">
        <v>377.07</v>
      </c>
      <c r="C4" s="4">
        <v>7624.32</v>
      </c>
      <c r="D4" s="4">
        <v>16480.810000000001</v>
      </c>
      <c r="E4" s="4">
        <v>17294.400000000001</v>
      </c>
      <c r="F4" s="4">
        <v>18665.09</v>
      </c>
      <c r="G4" s="4">
        <v>19295.63</v>
      </c>
      <c r="H4" s="4">
        <v>22011.26</v>
      </c>
      <c r="I4" s="4">
        <v>20558.12</v>
      </c>
      <c r="J4" s="4">
        <v>18106.169999999998</v>
      </c>
      <c r="K4" s="4">
        <v>11308.46</v>
      </c>
      <c r="L4" s="4">
        <v>4425.7</v>
      </c>
      <c r="M4" s="4">
        <v>330.42</v>
      </c>
      <c r="N4" s="4">
        <v>7334.12</v>
      </c>
      <c r="O4" s="4">
        <v>16530.990000000002</v>
      </c>
      <c r="P4" s="4">
        <v>17306.259999999998</v>
      </c>
      <c r="Q4" s="4">
        <v>18918.98</v>
      </c>
      <c r="R4" s="4">
        <v>19599.09</v>
      </c>
      <c r="S4" s="4">
        <v>21814.66</v>
      </c>
      <c r="T4" s="4">
        <v>21088.42</v>
      </c>
      <c r="U4" s="4">
        <v>18190.54</v>
      </c>
      <c r="V4" s="4">
        <v>11890.72</v>
      </c>
      <c r="W4" s="4">
        <v>4928.7299999999996</v>
      </c>
      <c r="X4" s="4">
        <v>419.77</v>
      </c>
      <c r="Y4" s="4">
        <v>8366.48</v>
      </c>
      <c r="Z4" s="4">
        <v>17123.740000000002</v>
      </c>
      <c r="AA4" s="4">
        <v>17725.97</v>
      </c>
      <c r="AB4" s="4">
        <v>19501.72</v>
      </c>
      <c r="AC4" s="4">
        <v>20216.52</v>
      </c>
      <c r="AD4" s="4">
        <v>21478.81</v>
      </c>
      <c r="AE4" s="4">
        <v>21823.9</v>
      </c>
      <c r="AF4" s="4">
        <v>18155.34</v>
      </c>
      <c r="AG4" s="4">
        <v>12150.75</v>
      </c>
      <c r="AH4" s="4">
        <v>5340.73</v>
      </c>
      <c r="AI4" s="4">
        <v>427.19</v>
      </c>
      <c r="AJ4" s="4">
        <v>8620.4599999999991</v>
      </c>
      <c r="AK4" s="4">
        <v>17395.78</v>
      </c>
      <c r="AL4" s="4">
        <v>18394.02</v>
      </c>
      <c r="AM4" s="4">
        <v>19844.45</v>
      </c>
      <c r="AN4" s="4">
        <v>20939.78</v>
      </c>
      <c r="AO4" s="4">
        <v>21523.94</v>
      </c>
      <c r="AP4" s="4">
        <v>22293.24</v>
      </c>
      <c r="AQ4" s="4">
        <v>18140.849999999999</v>
      </c>
      <c r="AR4" s="4">
        <v>12182.76</v>
      </c>
      <c r="AS4" s="4">
        <v>5608.79</v>
      </c>
      <c r="AT4" s="4">
        <v>522.4</v>
      </c>
      <c r="AU4" s="4">
        <v>9134.02</v>
      </c>
      <c r="AV4" s="4">
        <v>18372</v>
      </c>
      <c r="AW4" s="4">
        <v>19633.34</v>
      </c>
      <c r="AX4" s="4">
        <v>20984.75</v>
      </c>
      <c r="AY4" s="4">
        <v>22341.759999999998</v>
      </c>
      <c r="AZ4" s="4">
        <v>22094.7</v>
      </c>
      <c r="BA4" s="4">
        <v>23041.65</v>
      </c>
      <c r="BB4" s="4">
        <v>18783.43</v>
      </c>
      <c r="BC4" s="4">
        <v>12486.52</v>
      </c>
      <c r="BD4" s="4">
        <v>6185.59</v>
      </c>
    </row>
    <row r="5" spans="1:56">
      <c r="A5" s="74" t="s">
        <v>14</v>
      </c>
      <c r="B5" s="4">
        <v>196.28</v>
      </c>
      <c r="C5" s="4">
        <v>2618.19</v>
      </c>
      <c r="D5" s="4">
        <v>7432.94</v>
      </c>
      <c r="E5" s="4">
        <v>8808.0400000000009</v>
      </c>
      <c r="F5" s="4">
        <v>9527.15</v>
      </c>
      <c r="G5" s="4">
        <v>9685.15</v>
      </c>
      <c r="H5" s="4">
        <v>10636.86</v>
      </c>
      <c r="I5" s="4">
        <v>10120.18</v>
      </c>
      <c r="J5" s="4">
        <v>9200.7199999999993</v>
      </c>
      <c r="K5" s="4">
        <v>5575.13</v>
      </c>
      <c r="L5" s="4">
        <v>2606.17</v>
      </c>
      <c r="M5" s="4">
        <v>163.93</v>
      </c>
      <c r="N5" s="4">
        <v>2494.23</v>
      </c>
      <c r="O5" s="4">
        <v>7341.06</v>
      </c>
      <c r="P5" s="4">
        <v>9007.24</v>
      </c>
      <c r="Q5" s="4">
        <v>9736.73</v>
      </c>
      <c r="R5" s="4">
        <v>9767.25</v>
      </c>
      <c r="S5" s="4">
        <v>10537.51</v>
      </c>
      <c r="T5" s="4">
        <v>10416.43</v>
      </c>
      <c r="U5" s="4">
        <v>9174.5300000000007</v>
      </c>
      <c r="V5" s="4">
        <v>5900.72</v>
      </c>
      <c r="W5" s="4">
        <v>2844.16</v>
      </c>
      <c r="X5" s="4">
        <v>203.86</v>
      </c>
      <c r="Y5" s="4">
        <v>2929.71</v>
      </c>
      <c r="Z5" s="4">
        <v>7538.41</v>
      </c>
      <c r="AA5" s="4">
        <v>9199.09</v>
      </c>
      <c r="AB5" s="4">
        <v>9974.2099999999991</v>
      </c>
      <c r="AC5" s="4">
        <v>9865.93</v>
      </c>
      <c r="AD5" s="4">
        <v>10282.1</v>
      </c>
      <c r="AE5" s="4">
        <v>10632.79</v>
      </c>
      <c r="AF5" s="4">
        <v>9296.7000000000007</v>
      </c>
      <c r="AG5" s="4">
        <v>5985</v>
      </c>
      <c r="AH5" s="4">
        <v>2990.11</v>
      </c>
      <c r="AI5" s="4">
        <v>222.44</v>
      </c>
      <c r="AJ5" s="4">
        <v>3003.68</v>
      </c>
      <c r="AK5" s="4">
        <v>7753.44</v>
      </c>
      <c r="AL5" s="4">
        <v>9673.34</v>
      </c>
      <c r="AM5" s="4">
        <v>10192.5</v>
      </c>
      <c r="AN5" s="4">
        <v>10147.719999999999</v>
      </c>
      <c r="AO5" s="4">
        <v>10145.969999999999</v>
      </c>
      <c r="AP5" s="4">
        <v>10919.94</v>
      </c>
      <c r="AQ5" s="4">
        <v>9260.3799999999992</v>
      </c>
      <c r="AR5" s="4">
        <v>6023.02</v>
      </c>
      <c r="AS5" s="4">
        <v>3111.39</v>
      </c>
      <c r="AT5" s="4">
        <v>309.36</v>
      </c>
      <c r="AU5" s="4">
        <v>3195.17</v>
      </c>
      <c r="AV5" s="4">
        <v>8235.82</v>
      </c>
      <c r="AW5" s="4">
        <v>10354.129999999999</v>
      </c>
      <c r="AX5" s="4">
        <v>10868.87</v>
      </c>
      <c r="AY5" s="4">
        <v>10674.15</v>
      </c>
      <c r="AZ5" s="4">
        <v>10255.19</v>
      </c>
      <c r="BA5" s="4">
        <v>10948.1</v>
      </c>
      <c r="BB5" s="4">
        <v>9567.08</v>
      </c>
      <c r="BC5" s="4">
        <v>6143.3</v>
      </c>
      <c r="BD5" s="4">
        <v>3357.45</v>
      </c>
    </row>
    <row r="6" spans="1:56">
      <c r="A6" s="74" t="s">
        <v>15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>
        <v>1</v>
      </c>
      <c r="N6" s="4">
        <v>28.37</v>
      </c>
      <c r="O6" s="4">
        <v>53.67</v>
      </c>
      <c r="P6" s="4">
        <v>17.32</v>
      </c>
      <c r="Q6" s="4">
        <v>12.32</v>
      </c>
      <c r="R6" s="4">
        <v>8.34</v>
      </c>
      <c r="S6" s="4">
        <v>2.8</v>
      </c>
      <c r="T6" s="4">
        <v>4.28</v>
      </c>
      <c r="U6" s="4">
        <v>1</v>
      </c>
      <c r="V6" s="4">
        <v>1.9</v>
      </c>
      <c r="W6" s="4">
        <v>0</v>
      </c>
      <c r="X6" s="4">
        <v>3.34</v>
      </c>
      <c r="Y6" s="4">
        <v>70.08</v>
      </c>
      <c r="Z6" s="4">
        <v>170.23</v>
      </c>
      <c r="AA6" s="4">
        <v>120.77</v>
      </c>
      <c r="AB6" s="4">
        <v>75.5</v>
      </c>
      <c r="AC6" s="4">
        <v>39.479999999999997</v>
      </c>
      <c r="AD6" s="4">
        <v>25.82</v>
      </c>
      <c r="AE6" s="4">
        <v>27.52</v>
      </c>
      <c r="AF6" s="4">
        <v>20.100000000000001</v>
      </c>
      <c r="AG6" s="4">
        <v>12.59</v>
      </c>
      <c r="AH6" s="4">
        <v>1.8</v>
      </c>
      <c r="AI6" s="4">
        <v>2.3199999999999998</v>
      </c>
      <c r="AJ6" s="4">
        <v>56.57</v>
      </c>
      <c r="AK6" s="4">
        <v>138.62</v>
      </c>
      <c r="AL6" s="4">
        <v>88.04</v>
      </c>
      <c r="AM6" s="4">
        <v>65.67</v>
      </c>
      <c r="AN6" s="4">
        <v>38.86</v>
      </c>
      <c r="AO6" s="4">
        <v>26.99</v>
      </c>
      <c r="AP6" s="4">
        <v>31.53</v>
      </c>
      <c r="AQ6" s="4">
        <v>22.8</v>
      </c>
      <c r="AR6" s="4">
        <v>12.11</v>
      </c>
      <c r="AS6" s="4">
        <v>0.9</v>
      </c>
      <c r="AT6" s="4">
        <v>1.98</v>
      </c>
      <c r="AU6" s="4">
        <v>47.71</v>
      </c>
      <c r="AV6" s="4">
        <v>129.44999999999999</v>
      </c>
      <c r="AW6" s="4">
        <v>115.4</v>
      </c>
      <c r="AX6" s="4">
        <v>74.83</v>
      </c>
      <c r="AY6" s="4">
        <v>41.19</v>
      </c>
      <c r="AZ6" s="4">
        <v>45.34</v>
      </c>
      <c r="BA6" s="4">
        <v>33.03</v>
      </c>
      <c r="BB6" s="4">
        <v>22.31</v>
      </c>
      <c r="BC6" s="4">
        <v>11.61</v>
      </c>
      <c r="BD6" s="4">
        <v>0.5</v>
      </c>
    </row>
    <row r="7" spans="1:56">
      <c r="A7" s="74" t="s">
        <v>16</v>
      </c>
      <c r="B7" s="4">
        <v>573.35</v>
      </c>
      <c r="C7" s="4">
        <v>10242.51</v>
      </c>
      <c r="D7" s="4">
        <v>23913.75</v>
      </c>
      <c r="E7" s="4">
        <v>26102.440000000002</v>
      </c>
      <c r="F7" s="4">
        <v>28192.239999999998</v>
      </c>
      <c r="G7" s="4">
        <v>28980.78</v>
      </c>
      <c r="H7" s="4">
        <v>32648.12</v>
      </c>
      <c r="I7" s="4">
        <v>30678.3</v>
      </c>
      <c r="J7" s="4">
        <v>27306.89</v>
      </c>
      <c r="K7" s="4">
        <v>16883.59</v>
      </c>
      <c r="L7" s="4">
        <v>7031.87</v>
      </c>
      <c r="M7" s="4">
        <v>495.35</v>
      </c>
      <c r="N7" s="4">
        <v>9856.7200000000012</v>
      </c>
      <c r="O7" s="4">
        <v>23925.72</v>
      </c>
      <c r="P7" s="4">
        <v>26330.82</v>
      </c>
      <c r="Q7" s="4">
        <v>28668.03</v>
      </c>
      <c r="R7" s="4">
        <v>29374.68</v>
      </c>
      <c r="S7" s="4">
        <v>32354.969999999998</v>
      </c>
      <c r="T7" s="4">
        <v>31509.129999999997</v>
      </c>
      <c r="U7" s="4">
        <v>27366.07</v>
      </c>
      <c r="V7" s="4">
        <v>17793.34</v>
      </c>
      <c r="W7" s="4">
        <v>7772.8899999999994</v>
      </c>
      <c r="X7" s="4">
        <v>626.97</v>
      </c>
      <c r="Y7" s="4">
        <v>11366.269999999999</v>
      </c>
      <c r="Z7" s="4">
        <v>24832.38</v>
      </c>
      <c r="AA7" s="4">
        <v>27045.83</v>
      </c>
      <c r="AB7" s="4">
        <v>29551.43</v>
      </c>
      <c r="AC7" s="4">
        <v>30121.93</v>
      </c>
      <c r="AD7" s="4">
        <v>31786.730000000003</v>
      </c>
      <c r="AE7" s="4">
        <v>32484.210000000003</v>
      </c>
      <c r="AF7" s="4">
        <v>27472.14</v>
      </c>
      <c r="AG7" s="4">
        <v>18148.34</v>
      </c>
      <c r="AH7" s="4">
        <v>8332.64</v>
      </c>
      <c r="AI7" s="4">
        <v>651.95000000000005</v>
      </c>
      <c r="AJ7" s="4">
        <v>11680.71</v>
      </c>
      <c r="AK7" s="4">
        <v>25287.839999999997</v>
      </c>
      <c r="AL7" s="4">
        <v>28155.4</v>
      </c>
      <c r="AM7" s="4">
        <v>30102.62</v>
      </c>
      <c r="AN7" s="4">
        <v>31126.36</v>
      </c>
      <c r="AO7" s="4">
        <v>31696.899999999998</v>
      </c>
      <c r="AP7" s="4">
        <v>33244.71</v>
      </c>
      <c r="AQ7" s="4">
        <v>27424.029999999995</v>
      </c>
      <c r="AR7" s="4">
        <v>18217.89</v>
      </c>
      <c r="AS7" s="4">
        <v>8721.08</v>
      </c>
      <c r="AT7" s="4">
        <v>833.74</v>
      </c>
      <c r="AU7" s="4">
        <v>12376.9</v>
      </c>
      <c r="AV7" s="4">
        <v>26737.27</v>
      </c>
      <c r="AW7" s="4">
        <v>30102.870000000003</v>
      </c>
      <c r="AX7" s="4">
        <v>31928.450000000004</v>
      </c>
      <c r="AY7" s="4">
        <v>33057.1</v>
      </c>
      <c r="AZ7" s="4">
        <v>32395.23</v>
      </c>
      <c r="BA7" s="4">
        <v>34022.78</v>
      </c>
      <c r="BB7" s="4">
        <v>28372.820000000003</v>
      </c>
      <c r="BC7" s="4">
        <v>18641.43</v>
      </c>
      <c r="BD7" s="4">
        <v>9543.5400000000009</v>
      </c>
    </row>
    <row r="8" spans="1:56">
      <c r="A8" s="72"/>
    </row>
    <row r="9" spans="1:56" ht="18">
      <c r="A9" s="183" t="s">
        <v>311</v>
      </c>
      <c r="B9" s="183"/>
      <c r="C9" s="183"/>
      <c r="D9" s="183"/>
      <c r="E9" s="183"/>
      <c r="F9" s="183"/>
      <c r="G9" s="183"/>
      <c r="H9" s="183"/>
      <c r="I9" s="183"/>
    </row>
    <row r="10" spans="1:56">
      <c r="A10" s="4"/>
      <c r="B10" s="76">
        <v>43891</v>
      </c>
      <c r="C10" s="76">
        <v>43891</v>
      </c>
      <c r="D10" s="76">
        <v>43891</v>
      </c>
      <c r="E10" s="76">
        <v>43891</v>
      </c>
      <c r="F10" s="76">
        <v>43891</v>
      </c>
      <c r="G10" s="76">
        <v>43891</v>
      </c>
      <c r="H10" s="76">
        <v>43891</v>
      </c>
      <c r="I10" s="76">
        <v>43891</v>
      </c>
      <c r="J10" s="76">
        <v>43891</v>
      </c>
      <c r="K10" s="76">
        <v>43891</v>
      </c>
      <c r="L10" s="76">
        <v>43891</v>
      </c>
      <c r="M10" s="76">
        <v>44256</v>
      </c>
      <c r="N10" s="76">
        <v>44256</v>
      </c>
      <c r="O10" s="76">
        <v>44256</v>
      </c>
      <c r="P10" s="76">
        <v>44256</v>
      </c>
      <c r="Q10" s="76">
        <v>44256</v>
      </c>
      <c r="R10" s="76">
        <v>44256</v>
      </c>
      <c r="S10" s="76">
        <v>44256</v>
      </c>
      <c r="T10" s="76">
        <v>44256</v>
      </c>
      <c r="U10" s="76">
        <v>44256</v>
      </c>
      <c r="V10" s="76">
        <v>44256</v>
      </c>
      <c r="W10" s="76">
        <v>44256</v>
      </c>
      <c r="X10" s="76">
        <v>44621</v>
      </c>
      <c r="Y10" s="76">
        <v>44621</v>
      </c>
      <c r="Z10" s="76">
        <v>44621</v>
      </c>
      <c r="AA10" s="76">
        <v>44621</v>
      </c>
      <c r="AB10" s="76">
        <v>44621</v>
      </c>
      <c r="AC10" s="76">
        <v>44621</v>
      </c>
      <c r="AD10" s="76">
        <v>44621</v>
      </c>
      <c r="AE10" s="76">
        <v>44621</v>
      </c>
      <c r="AF10" s="76">
        <v>44621</v>
      </c>
      <c r="AG10" s="76">
        <v>44621</v>
      </c>
      <c r="AH10" s="76">
        <v>44621</v>
      </c>
      <c r="AI10" s="76">
        <v>44986</v>
      </c>
      <c r="AJ10" s="76">
        <v>44986</v>
      </c>
      <c r="AK10" s="76">
        <v>44986</v>
      </c>
      <c r="AL10" s="76">
        <v>44986</v>
      </c>
      <c r="AM10" s="76">
        <v>44986</v>
      </c>
      <c r="AN10" s="76">
        <v>44986</v>
      </c>
      <c r="AO10" s="76">
        <v>44986</v>
      </c>
      <c r="AP10" s="76">
        <v>44986</v>
      </c>
      <c r="AQ10" s="76">
        <v>44986</v>
      </c>
      <c r="AR10" s="76">
        <v>44986</v>
      </c>
      <c r="AS10" s="76">
        <v>44986</v>
      </c>
      <c r="AT10" s="76">
        <v>45352</v>
      </c>
      <c r="AU10" s="76">
        <v>45352</v>
      </c>
      <c r="AV10" s="76">
        <v>45352</v>
      </c>
      <c r="AW10" s="76">
        <v>45352</v>
      </c>
      <c r="AX10" s="76">
        <v>45352</v>
      </c>
      <c r="AY10" s="76">
        <v>45352</v>
      </c>
      <c r="AZ10" s="76">
        <v>45352</v>
      </c>
      <c r="BA10" s="76">
        <v>45352</v>
      </c>
      <c r="BB10" s="76">
        <v>45352</v>
      </c>
      <c r="BC10" s="76">
        <v>45352</v>
      </c>
      <c r="BD10" s="76">
        <v>45352</v>
      </c>
    </row>
    <row r="11" spans="1:56">
      <c r="A11" s="77" t="s">
        <v>299</v>
      </c>
      <c r="B11" s="4" t="s">
        <v>300</v>
      </c>
      <c r="C11" s="4" t="s">
        <v>301</v>
      </c>
      <c r="D11" s="4" t="s">
        <v>302</v>
      </c>
      <c r="E11" s="4" t="s">
        <v>303</v>
      </c>
      <c r="F11" s="4" t="s">
        <v>304</v>
      </c>
      <c r="G11" s="4" t="s">
        <v>305</v>
      </c>
      <c r="H11" s="4" t="s">
        <v>306</v>
      </c>
      <c r="I11" s="4" t="s">
        <v>307</v>
      </c>
      <c r="J11" s="4" t="s">
        <v>308</v>
      </c>
      <c r="K11" s="4" t="s">
        <v>309</v>
      </c>
      <c r="L11" s="4" t="s">
        <v>310</v>
      </c>
      <c r="M11" s="4" t="s">
        <v>300</v>
      </c>
      <c r="N11" s="4" t="s">
        <v>301</v>
      </c>
      <c r="O11" s="4" t="s">
        <v>302</v>
      </c>
      <c r="P11" s="4" t="s">
        <v>303</v>
      </c>
      <c r="Q11" s="4" t="s">
        <v>304</v>
      </c>
      <c r="R11" s="4" t="s">
        <v>305</v>
      </c>
      <c r="S11" s="4" t="s">
        <v>306</v>
      </c>
      <c r="T11" s="4" t="s">
        <v>307</v>
      </c>
      <c r="U11" s="4" t="s">
        <v>308</v>
      </c>
      <c r="V11" s="4" t="s">
        <v>309</v>
      </c>
      <c r="W11" s="4" t="s">
        <v>310</v>
      </c>
      <c r="X11" s="4" t="s">
        <v>300</v>
      </c>
      <c r="Y11" s="4" t="s">
        <v>301</v>
      </c>
      <c r="Z11" s="4" t="s">
        <v>302</v>
      </c>
      <c r="AA11" s="4" t="s">
        <v>303</v>
      </c>
      <c r="AB11" s="4" t="s">
        <v>304</v>
      </c>
      <c r="AC11" s="4" t="s">
        <v>305</v>
      </c>
      <c r="AD11" s="4" t="s">
        <v>306</v>
      </c>
      <c r="AE11" s="4" t="s">
        <v>307</v>
      </c>
      <c r="AF11" s="4" t="s">
        <v>308</v>
      </c>
      <c r="AG11" s="4" t="s">
        <v>309</v>
      </c>
      <c r="AH11" s="4" t="s">
        <v>310</v>
      </c>
      <c r="AI11" s="4" t="s">
        <v>300</v>
      </c>
      <c r="AJ11" s="4" t="s">
        <v>301</v>
      </c>
      <c r="AK11" s="4" t="s">
        <v>302</v>
      </c>
      <c r="AL11" s="4" t="s">
        <v>303</v>
      </c>
      <c r="AM11" s="4" t="s">
        <v>304</v>
      </c>
      <c r="AN11" s="4" t="s">
        <v>305</v>
      </c>
      <c r="AO11" s="4" t="s">
        <v>306</v>
      </c>
      <c r="AP11" s="4" t="s">
        <v>307</v>
      </c>
      <c r="AQ11" s="4" t="s">
        <v>308</v>
      </c>
      <c r="AR11" s="4" t="s">
        <v>309</v>
      </c>
      <c r="AS11" s="4" t="s">
        <v>310</v>
      </c>
      <c r="AT11" s="4" t="s">
        <v>300</v>
      </c>
      <c r="AU11" s="4" t="s">
        <v>301</v>
      </c>
      <c r="AV11" s="4" t="s">
        <v>302</v>
      </c>
      <c r="AW11" s="4" t="s">
        <v>303</v>
      </c>
      <c r="AX11" s="4" t="s">
        <v>304</v>
      </c>
      <c r="AY11" s="4" t="s">
        <v>305</v>
      </c>
      <c r="AZ11" s="4" t="s">
        <v>306</v>
      </c>
      <c r="BA11" s="4" t="s">
        <v>307</v>
      </c>
      <c r="BB11" s="4" t="s">
        <v>308</v>
      </c>
      <c r="BC11" s="4" t="s">
        <v>309</v>
      </c>
      <c r="BD11" s="4" t="s">
        <v>310</v>
      </c>
    </row>
    <row r="12" spans="1:56">
      <c r="A12" s="74" t="s">
        <v>13</v>
      </c>
      <c r="B12" s="5">
        <v>0.65766111450248532</v>
      </c>
      <c r="C12" s="5">
        <v>0.74438003965824784</v>
      </c>
      <c r="D12" s="5">
        <v>0.68917714703883759</v>
      </c>
      <c r="E12" s="5">
        <v>0.66255874929700054</v>
      </c>
      <c r="F12" s="5">
        <v>0.66206480932341671</v>
      </c>
      <c r="G12" s="5">
        <v>0.66580782159762442</v>
      </c>
      <c r="H12" s="5">
        <v>0.6741968603398909</v>
      </c>
      <c r="I12" s="5">
        <v>0.67011926997258642</v>
      </c>
      <c r="J12" s="5">
        <v>0.66306232602833937</v>
      </c>
      <c r="K12" s="5">
        <v>0.66979001503827085</v>
      </c>
      <c r="L12" s="5">
        <v>0.62937739178909735</v>
      </c>
      <c r="M12" s="5">
        <v>0.66704350459271222</v>
      </c>
      <c r="N12" s="5">
        <v>0.74407307907701536</v>
      </c>
      <c r="O12" s="5">
        <v>0.69092967735140265</v>
      </c>
      <c r="P12" s="5">
        <v>0.65726247796308657</v>
      </c>
      <c r="Q12" s="5">
        <v>0.6599330334173642</v>
      </c>
      <c r="R12" s="5">
        <v>0.66721033216361847</v>
      </c>
      <c r="S12" s="5">
        <v>0.67422902880144853</v>
      </c>
      <c r="T12" s="5">
        <v>0.6692796659254</v>
      </c>
      <c r="U12" s="5">
        <v>0.66471144742376242</v>
      </c>
      <c r="V12" s="5">
        <v>0.6682680148864687</v>
      </c>
      <c r="W12" s="5">
        <v>0.63409233888553673</v>
      </c>
      <c r="X12" s="5">
        <v>0.66952166770339883</v>
      </c>
      <c r="Y12" s="5">
        <v>0.73607964618120114</v>
      </c>
      <c r="Z12" s="5">
        <v>0.68957304938149311</v>
      </c>
      <c r="AA12" s="5">
        <v>0.65540491824432823</v>
      </c>
      <c r="AB12" s="5">
        <v>0.6599247481424757</v>
      </c>
      <c r="AC12" s="5">
        <v>0.67115619749464928</v>
      </c>
      <c r="AD12" s="5">
        <v>0.6757162501458942</v>
      </c>
      <c r="AE12" s="5">
        <v>0.67183102190264132</v>
      </c>
      <c r="AF12" s="5">
        <v>0.66086369682157997</v>
      </c>
      <c r="AG12" s="5">
        <v>0.66952404462336501</v>
      </c>
      <c r="AH12" s="5">
        <v>0.64094092628506694</v>
      </c>
      <c r="AI12" s="5">
        <v>0.65524963570825978</v>
      </c>
      <c r="AJ12" s="5">
        <v>0.73800822039071257</v>
      </c>
      <c r="AK12" s="5">
        <v>0.68791086941391599</v>
      </c>
      <c r="AL12" s="5">
        <v>0.65330345155813807</v>
      </c>
      <c r="AM12" s="5">
        <v>0.65922667196410156</v>
      </c>
      <c r="AN12" s="5">
        <v>0.67273462107358517</v>
      </c>
      <c r="AO12" s="5">
        <v>0.67905504954743212</v>
      </c>
      <c r="AP12" s="5">
        <v>0.67058007123539365</v>
      </c>
      <c r="AQ12" s="5">
        <v>0.66149468185383409</v>
      </c>
      <c r="AR12" s="5">
        <v>0.66872508287183641</v>
      </c>
      <c r="AS12" s="5">
        <v>0.64313020864388359</v>
      </c>
      <c r="AT12" s="5">
        <v>0.6265742317748938</v>
      </c>
      <c r="AU12" s="5">
        <v>0.7379893188116573</v>
      </c>
      <c r="AV12" s="5">
        <v>0.68713073548645764</v>
      </c>
      <c r="AW12" s="5">
        <v>0.65220824459594706</v>
      </c>
      <c r="AX12" s="5">
        <v>0.65724299175187006</v>
      </c>
      <c r="AY12" s="5">
        <v>0.67585359877303208</v>
      </c>
      <c r="AZ12" s="5">
        <v>0.68203559598126029</v>
      </c>
      <c r="BA12" s="5">
        <v>0.67724183620503686</v>
      </c>
      <c r="BB12" s="5">
        <v>0.66202196327330165</v>
      </c>
      <c r="BC12" s="5">
        <v>0.66982629551488271</v>
      </c>
      <c r="BD12" s="5">
        <v>0.64814418968223531</v>
      </c>
    </row>
    <row r="13" spans="1:56">
      <c r="A13" s="74" t="s">
        <v>14</v>
      </c>
      <c r="B13" s="5">
        <v>0.34233888549751462</v>
      </c>
      <c r="C13" s="5">
        <v>0.25561996034175216</v>
      </c>
      <c r="D13" s="5">
        <v>0.31082285296116252</v>
      </c>
      <c r="E13" s="5">
        <v>0.33744125070299941</v>
      </c>
      <c r="F13" s="5">
        <v>0.33793519067658334</v>
      </c>
      <c r="G13" s="5">
        <v>0.33419217840237564</v>
      </c>
      <c r="H13" s="5">
        <v>0.3258031396601091</v>
      </c>
      <c r="I13" s="5">
        <v>0.32988073002741353</v>
      </c>
      <c r="J13" s="5">
        <v>0.33693767397166063</v>
      </c>
      <c r="K13" s="5">
        <v>0.3302099849617291</v>
      </c>
      <c r="L13" s="5">
        <v>0.37062260821090265</v>
      </c>
      <c r="M13" s="5">
        <v>0.33093772080347228</v>
      </c>
      <c r="N13" s="5">
        <v>0.253048681508656</v>
      </c>
      <c r="O13" s="5">
        <v>0.30682712996724865</v>
      </c>
      <c r="P13" s="5">
        <v>0.34207973773699413</v>
      </c>
      <c r="Q13" s="5">
        <v>0.33963721957874327</v>
      </c>
      <c r="R13" s="5">
        <v>0.33250574984987069</v>
      </c>
      <c r="S13" s="5">
        <v>0.32568443117085261</v>
      </c>
      <c r="T13" s="5">
        <v>0.33058450042892334</v>
      </c>
      <c r="U13" s="5">
        <v>0.33525201097563517</v>
      </c>
      <c r="V13" s="5">
        <v>0.33162520358740966</v>
      </c>
      <c r="W13" s="5">
        <v>0.36590766111446321</v>
      </c>
      <c r="X13" s="5">
        <v>0.32515112365822929</v>
      </c>
      <c r="Y13" s="5">
        <v>0.25775474276081778</v>
      </c>
      <c r="Z13" s="5">
        <v>0.30357178812502061</v>
      </c>
      <c r="AA13" s="5">
        <v>0.34012969836754869</v>
      </c>
      <c r="AB13" s="5">
        <v>0.33752038395434669</v>
      </c>
      <c r="AC13" s="5">
        <v>0.32753312951726532</v>
      </c>
      <c r="AD13" s="5">
        <v>0.32347146120409365</v>
      </c>
      <c r="AE13" s="5">
        <v>0.32732179726704141</v>
      </c>
      <c r="AF13" s="5">
        <v>0.33840465285922394</v>
      </c>
      <c r="AG13" s="5">
        <v>0.32978222801644669</v>
      </c>
      <c r="AH13" s="5">
        <v>0.35884305574223779</v>
      </c>
      <c r="AI13" s="5">
        <v>0.3411918091878211</v>
      </c>
      <c r="AJ13" s="5">
        <v>0.25714875208784399</v>
      </c>
      <c r="AK13" s="5">
        <v>0.30660744452669747</v>
      </c>
      <c r="AL13" s="5">
        <v>0.34356961719599083</v>
      </c>
      <c r="AM13" s="5">
        <v>0.33859179034914572</v>
      </c>
      <c r="AN13" s="5">
        <v>0.32601691942135219</v>
      </c>
      <c r="AO13" s="5">
        <v>0.3200934476242156</v>
      </c>
      <c r="AP13" s="5">
        <v>0.32847150719618251</v>
      </c>
      <c r="AQ13" s="5">
        <v>0.33767393049088706</v>
      </c>
      <c r="AR13" s="5">
        <v>0.33061018592164082</v>
      </c>
      <c r="AS13" s="5">
        <v>0.356766593128374</v>
      </c>
      <c r="AT13" s="5">
        <v>0.371050927147552</v>
      </c>
      <c r="AU13" s="5">
        <v>0.25815591949518862</v>
      </c>
      <c r="AV13" s="5">
        <v>0.30802770813923785</v>
      </c>
      <c r="AW13" s="5">
        <v>0.34395823388268287</v>
      </c>
      <c r="AX13" s="5">
        <v>0.34041333043101057</v>
      </c>
      <c r="AY13" s="5">
        <v>0.32290037541103123</v>
      </c>
      <c r="AZ13" s="5">
        <v>0.31656481525212199</v>
      </c>
      <c r="BA13" s="5">
        <v>0.32178734365622091</v>
      </c>
      <c r="BB13" s="5">
        <v>0.33719172080885856</v>
      </c>
      <c r="BC13" s="5">
        <v>0.32955089818753175</v>
      </c>
      <c r="BD13" s="5">
        <v>0.3518034188571536</v>
      </c>
    </row>
    <row r="14" spans="1:56">
      <c r="A14" s="74" t="s">
        <v>15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2.0187746038154838E-3</v>
      </c>
      <c r="N14" s="5">
        <v>2.8782394143284985E-3</v>
      </c>
      <c r="O14" s="5">
        <v>2.2431926813487745E-3</v>
      </c>
      <c r="P14" s="5">
        <v>6.5778429991925817E-4</v>
      </c>
      <c r="Q14" s="5">
        <v>4.2974700389248932E-4</v>
      </c>
      <c r="R14" s="5">
        <v>2.8391798651083175E-4</v>
      </c>
      <c r="S14" s="5">
        <v>8.6540027698990299E-5</v>
      </c>
      <c r="T14" s="5">
        <v>1.3583364567666581E-4</v>
      </c>
      <c r="U14" s="5">
        <v>3.6541600602497913E-5</v>
      </c>
      <c r="V14" s="5">
        <v>1.0678152612157132E-4</v>
      </c>
      <c r="W14" s="5">
        <v>0</v>
      </c>
      <c r="X14" s="5">
        <v>5.3272086383718519E-3</v>
      </c>
      <c r="Y14" s="5">
        <v>6.1656110579812028E-3</v>
      </c>
      <c r="Z14" s="5">
        <v>6.8551624934863262E-3</v>
      </c>
      <c r="AA14" s="5">
        <v>4.4653833881230483E-3</v>
      </c>
      <c r="AB14" s="5">
        <v>2.5548679031776127E-3</v>
      </c>
      <c r="AC14" s="5">
        <v>1.3106729880854246E-3</v>
      </c>
      <c r="AD14" s="5">
        <v>8.1228865001212766E-4</v>
      </c>
      <c r="AE14" s="5">
        <v>8.4718083031725257E-4</v>
      </c>
      <c r="AF14" s="5">
        <v>7.3165031919610198E-4</v>
      </c>
      <c r="AG14" s="5">
        <v>6.9372736018831471E-4</v>
      </c>
      <c r="AH14" s="5">
        <v>2.1601797269532827E-4</v>
      </c>
      <c r="AI14" s="5">
        <v>3.5585551039190116E-3</v>
      </c>
      <c r="AJ14" s="5">
        <v>4.8430275214434741E-3</v>
      </c>
      <c r="AK14" s="5">
        <v>5.481686059386647E-3</v>
      </c>
      <c r="AL14" s="5">
        <v>3.1269312458711298E-3</v>
      </c>
      <c r="AM14" s="5">
        <v>2.1815376867528476E-3</v>
      </c>
      <c r="AN14" s="5">
        <v>1.24845950506259E-3</v>
      </c>
      <c r="AO14" s="5">
        <v>8.5150282835229948E-4</v>
      </c>
      <c r="AP14" s="5">
        <v>9.4842156842396888E-4</v>
      </c>
      <c r="AQ14" s="5">
        <v>8.3138765527896537E-4</v>
      </c>
      <c r="AR14" s="5">
        <v>6.6473120652281903E-4</v>
      </c>
      <c r="AS14" s="5">
        <v>1.0319822774243557E-4</v>
      </c>
      <c r="AT14" s="5">
        <v>2.3748410775541536E-3</v>
      </c>
      <c r="AU14" s="5">
        <v>3.8547616931541824E-3</v>
      </c>
      <c r="AV14" s="5">
        <v>4.8415563743044818E-3</v>
      </c>
      <c r="AW14" s="5">
        <v>3.833521521369889E-3</v>
      </c>
      <c r="AX14" s="5">
        <v>2.3436778171192145E-3</v>
      </c>
      <c r="AY14" s="5">
        <v>1.2460258159366672E-3</v>
      </c>
      <c r="AZ14" s="5">
        <v>1.3995887666178016E-3</v>
      </c>
      <c r="BA14" s="5">
        <v>9.708201387423368E-4</v>
      </c>
      <c r="BB14" s="5">
        <v>7.8631591783967882E-4</v>
      </c>
      <c r="BC14" s="5">
        <v>6.2280629758553927E-4</v>
      </c>
      <c r="BD14" s="5">
        <v>5.2391460611052081E-5</v>
      </c>
    </row>
    <row r="15" spans="1:56">
      <c r="A15" s="74" t="s">
        <v>16</v>
      </c>
      <c r="B15" s="5">
        <v>1</v>
      </c>
      <c r="C15" s="5">
        <v>1</v>
      </c>
      <c r="D15" s="5">
        <v>1</v>
      </c>
      <c r="E15" s="5">
        <v>1</v>
      </c>
      <c r="F15" s="5">
        <v>1</v>
      </c>
      <c r="G15" s="5">
        <v>1</v>
      </c>
      <c r="H15" s="5">
        <v>1</v>
      </c>
      <c r="I15" s="5">
        <v>1</v>
      </c>
      <c r="J15" s="5">
        <v>1</v>
      </c>
      <c r="K15" s="5">
        <v>1</v>
      </c>
      <c r="L15" s="5">
        <v>1</v>
      </c>
      <c r="M15" s="5">
        <v>1</v>
      </c>
      <c r="N15" s="5">
        <v>1</v>
      </c>
      <c r="O15" s="5">
        <v>1</v>
      </c>
      <c r="P15" s="5">
        <v>1</v>
      </c>
      <c r="Q15" s="5">
        <v>1</v>
      </c>
      <c r="R15" s="5">
        <v>1</v>
      </c>
      <c r="S15" s="5">
        <v>1</v>
      </c>
      <c r="T15" s="5">
        <v>1</v>
      </c>
      <c r="U15" s="5">
        <v>1</v>
      </c>
      <c r="V15" s="5">
        <v>1</v>
      </c>
      <c r="W15" s="5">
        <v>1</v>
      </c>
      <c r="X15" s="5">
        <v>1</v>
      </c>
      <c r="Y15" s="5">
        <v>1</v>
      </c>
      <c r="Z15" s="5">
        <v>1</v>
      </c>
      <c r="AA15" s="5">
        <v>1</v>
      </c>
      <c r="AB15" s="5">
        <v>1</v>
      </c>
      <c r="AC15" s="5">
        <v>1</v>
      </c>
      <c r="AD15" s="5">
        <v>1</v>
      </c>
      <c r="AE15" s="5">
        <v>1</v>
      </c>
      <c r="AF15" s="5">
        <v>1</v>
      </c>
      <c r="AG15" s="5">
        <v>1</v>
      </c>
      <c r="AH15" s="5">
        <v>1</v>
      </c>
      <c r="AI15" s="5">
        <v>1</v>
      </c>
      <c r="AJ15" s="5">
        <v>1</v>
      </c>
      <c r="AK15" s="5">
        <v>1</v>
      </c>
      <c r="AL15" s="5">
        <v>1</v>
      </c>
      <c r="AM15" s="5">
        <v>1</v>
      </c>
      <c r="AN15" s="5">
        <v>1</v>
      </c>
      <c r="AO15" s="5">
        <v>1</v>
      </c>
      <c r="AP15" s="5">
        <v>1</v>
      </c>
      <c r="AQ15" s="5">
        <v>1</v>
      </c>
      <c r="AR15" s="5">
        <v>1</v>
      </c>
      <c r="AS15" s="5">
        <v>1</v>
      </c>
      <c r="AT15" s="5">
        <v>1</v>
      </c>
      <c r="AU15" s="5">
        <v>1</v>
      </c>
      <c r="AV15" s="5">
        <v>1</v>
      </c>
      <c r="AW15" s="5">
        <v>1</v>
      </c>
      <c r="AX15" s="5">
        <v>1</v>
      </c>
      <c r="AY15" s="5">
        <v>1</v>
      </c>
      <c r="AZ15" s="5">
        <v>1</v>
      </c>
      <c r="BA15" s="5">
        <v>1</v>
      </c>
      <c r="BB15" s="5">
        <v>1</v>
      </c>
      <c r="BC15" s="5">
        <v>1</v>
      </c>
      <c r="BD15" s="5">
        <v>1</v>
      </c>
    </row>
    <row r="19" spans="1:7" ht="18">
      <c r="A19" s="73"/>
      <c r="B19" s="73"/>
      <c r="C19" s="73"/>
    </row>
    <row r="21" spans="1:7" ht="15" customHeight="1">
      <c r="A21" s="181" t="s">
        <v>312</v>
      </c>
      <c r="B21" s="182"/>
      <c r="C21" s="182"/>
      <c r="D21" s="182"/>
      <c r="E21" s="182"/>
      <c r="F21" s="182"/>
      <c r="G21" s="182"/>
    </row>
    <row r="22" spans="1:7">
      <c r="A22" s="60" t="s">
        <v>38</v>
      </c>
      <c r="B22" s="61">
        <v>43891</v>
      </c>
      <c r="C22" s="61">
        <v>44256</v>
      </c>
      <c r="D22" s="61">
        <v>44621</v>
      </c>
      <c r="E22" s="61">
        <v>44986</v>
      </c>
      <c r="F22" s="62">
        <v>45352</v>
      </c>
      <c r="G22" s="24"/>
    </row>
    <row r="23" spans="1:7" ht="28.5">
      <c r="A23" s="69" t="s">
        <v>313</v>
      </c>
      <c r="B23" s="5">
        <v>2.4799999999999999E-2</v>
      </c>
      <c r="C23" s="5">
        <v>2.4899999999999999E-2</v>
      </c>
      <c r="D23" s="5">
        <v>2.4799999999999999E-2</v>
      </c>
      <c r="E23" s="5">
        <v>2.5499999999999998E-2</v>
      </c>
      <c r="F23" s="5">
        <v>2.6599999999999999E-2</v>
      </c>
      <c r="G23" s="9"/>
    </row>
    <row r="24" spans="1:7">
      <c r="A24" s="71" t="s">
        <v>314</v>
      </c>
      <c r="B24" s="28">
        <v>0.03</v>
      </c>
      <c r="C24" s="28">
        <v>0.03</v>
      </c>
      <c r="D24" s="28">
        <v>0.03</v>
      </c>
      <c r="E24" s="28">
        <v>0.04</v>
      </c>
      <c r="F24" s="28">
        <v>0.04</v>
      </c>
      <c r="G24" s="24"/>
    </row>
    <row r="25" spans="1:7">
      <c r="A25" s="68"/>
      <c r="B25" s="70"/>
      <c r="C25" s="70"/>
      <c r="D25" s="70"/>
      <c r="E25" s="70"/>
      <c r="F25" s="70"/>
      <c r="G25" s="24"/>
    </row>
    <row r="26" spans="1:7">
      <c r="A26" s="68"/>
      <c r="B26" s="70"/>
      <c r="C26" s="70"/>
      <c r="D26" s="70"/>
      <c r="E26" s="70"/>
      <c r="F26" s="70"/>
      <c r="G26" s="24"/>
    </row>
    <row r="27" spans="1:7" ht="15" customHeight="1">
      <c r="A27" s="179" t="s">
        <v>315</v>
      </c>
      <c r="B27" s="180"/>
      <c r="C27" s="180"/>
      <c r="D27" s="180"/>
      <c r="E27" s="180"/>
      <c r="F27" s="180"/>
      <c r="G27" s="162"/>
    </row>
    <row r="28" spans="1:7">
      <c r="A28" s="60" t="s">
        <v>38</v>
      </c>
      <c r="B28" s="61">
        <v>43891</v>
      </c>
      <c r="C28" s="61">
        <v>44256</v>
      </c>
      <c r="D28" s="61">
        <v>44621</v>
      </c>
      <c r="E28" s="61">
        <v>44986</v>
      </c>
      <c r="F28" s="62">
        <v>45352</v>
      </c>
      <c r="G28" s="24"/>
    </row>
    <row r="29" spans="1:7" ht="28.5">
      <c r="A29" s="69" t="s">
        <v>316</v>
      </c>
      <c r="B29" s="39">
        <v>6912</v>
      </c>
      <c r="C29" s="39">
        <v>7027</v>
      </c>
      <c r="D29" s="39">
        <v>7171</v>
      </c>
      <c r="E29" s="39">
        <v>7526</v>
      </c>
      <c r="F29" s="39">
        <v>8187</v>
      </c>
      <c r="G29" s="9"/>
    </row>
    <row r="30" spans="1:7">
      <c r="A30" s="12"/>
      <c r="B30" s="16"/>
      <c r="C30" s="16"/>
      <c r="D30" s="16"/>
      <c r="E30" s="16"/>
      <c r="F30" s="16"/>
      <c r="G30" s="9"/>
    </row>
    <row r="31" spans="1:7">
      <c r="A31" s="12"/>
      <c r="B31" s="16"/>
      <c r="C31" s="16"/>
      <c r="D31" s="16"/>
      <c r="E31" s="16"/>
      <c r="F31" s="16"/>
      <c r="G31" s="9"/>
    </row>
    <row r="32" spans="1:7">
      <c r="A32" s="24"/>
      <c r="B32" s="24"/>
      <c r="C32" s="24"/>
      <c r="D32" s="24"/>
      <c r="E32" s="24"/>
      <c r="F32" s="24"/>
      <c r="G32" s="24"/>
    </row>
    <row r="33" spans="1:7">
      <c r="A33" s="181" t="s">
        <v>379</v>
      </c>
      <c r="B33" s="182"/>
      <c r="C33" s="182"/>
      <c r="D33" s="182"/>
      <c r="E33" s="182"/>
      <c r="F33" s="182"/>
      <c r="G33" s="182"/>
    </row>
    <row r="34" spans="1:7">
      <c r="A34" s="60" t="s">
        <v>38</v>
      </c>
      <c r="B34" s="61">
        <v>43891</v>
      </c>
      <c r="C34" s="61">
        <v>44256</v>
      </c>
      <c r="D34" s="61">
        <v>44621</v>
      </c>
      <c r="E34" s="61">
        <v>44986</v>
      </c>
      <c r="F34" s="62">
        <v>45352</v>
      </c>
      <c r="G34" s="24"/>
    </row>
    <row r="35" spans="1:7" ht="28.5">
      <c r="A35" s="69" t="s">
        <v>317</v>
      </c>
      <c r="B35" s="5">
        <v>2.8400000000000002E-2</v>
      </c>
      <c r="C35" s="5">
        <v>2.8299999999999999E-2</v>
      </c>
      <c r="D35" s="5">
        <v>3.3099999999999997E-2</v>
      </c>
      <c r="E35" s="5">
        <v>3.4000000000000002E-2</v>
      </c>
      <c r="F35" s="5">
        <v>3.5400000000000001E-2</v>
      </c>
      <c r="G35" s="13"/>
    </row>
    <row r="36" spans="1:7">
      <c r="A36" s="71" t="s">
        <v>314</v>
      </c>
      <c r="B36" s="28">
        <v>0.08</v>
      </c>
      <c r="C36" s="28">
        <v>0.08</v>
      </c>
      <c r="D36" s="28">
        <v>0.08</v>
      </c>
      <c r="E36" s="28">
        <v>0.12</v>
      </c>
      <c r="F36" s="28">
        <v>0.12</v>
      </c>
      <c r="G36" s="24"/>
    </row>
    <row r="37" spans="1:7">
      <c r="A37" s="68"/>
      <c r="B37" s="70"/>
      <c r="C37" s="70"/>
      <c r="D37" s="70"/>
      <c r="E37" s="70"/>
      <c r="F37" s="70"/>
      <c r="G37" s="24"/>
    </row>
    <row r="38" spans="1:7">
      <c r="A38" s="68"/>
      <c r="B38" s="70"/>
      <c r="C38" s="70"/>
      <c r="D38" s="70"/>
      <c r="E38" s="70"/>
      <c r="F38" s="70"/>
      <c r="G38" s="24"/>
    </row>
    <row r="39" spans="1:7" ht="15" customHeight="1">
      <c r="A39" s="179" t="s">
        <v>380</v>
      </c>
      <c r="B39" s="180"/>
      <c r="C39" s="180"/>
      <c r="D39" s="180"/>
      <c r="E39" s="180"/>
      <c r="F39" s="180"/>
      <c r="G39" s="162"/>
    </row>
    <row r="40" spans="1:7">
      <c r="A40" s="60" t="s">
        <v>38</v>
      </c>
      <c r="B40" s="61">
        <v>43891</v>
      </c>
      <c r="C40" s="61">
        <v>44256</v>
      </c>
      <c r="D40" s="61">
        <v>44621</v>
      </c>
      <c r="E40" s="61">
        <v>44986</v>
      </c>
      <c r="F40" s="62">
        <v>45352</v>
      </c>
      <c r="G40" s="24"/>
    </row>
    <row r="41" spans="1:7" ht="28.5">
      <c r="A41" s="69" t="s">
        <v>318</v>
      </c>
      <c r="B41" s="39">
        <v>7909</v>
      </c>
      <c r="C41" s="39">
        <v>7970</v>
      </c>
      <c r="D41" s="39">
        <v>9557</v>
      </c>
      <c r="E41" s="39">
        <v>10053</v>
      </c>
      <c r="F41" s="39">
        <v>10913</v>
      </c>
      <c r="G41" s="13"/>
    </row>
    <row r="42" spans="1:7">
      <c r="A42" s="68"/>
      <c r="B42" s="70"/>
      <c r="C42" s="70"/>
      <c r="D42" s="70"/>
      <c r="E42" s="70"/>
      <c r="F42" s="70"/>
      <c r="G42" s="24"/>
    </row>
    <row r="43" spans="1:7">
      <c r="A43" s="68"/>
      <c r="B43" s="70"/>
      <c r="C43" s="70"/>
      <c r="D43" s="70"/>
      <c r="E43" s="70"/>
      <c r="F43" s="70"/>
      <c r="G43" s="24"/>
    </row>
    <row r="44" spans="1:7">
      <c r="A44" s="24"/>
      <c r="B44" s="24"/>
      <c r="C44" s="24"/>
      <c r="D44" s="24"/>
      <c r="E44" s="24"/>
      <c r="F44" s="24"/>
      <c r="G44" s="24"/>
    </row>
    <row r="45" spans="1:7">
      <c r="A45" s="181" t="s">
        <v>381</v>
      </c>
      <c r="B45" s="182"/>
      <c r="C45" s="182"/>
      <c r="D45" s="182"/>
      <c r="E45" s="182"/>
      <c r="F45" s="182"/>
      <c r="G45" s="182"/>
    </row>
    <row r="46" spans="1:7">
      <c r="A46" s="60" t="s">
        <v>38</v>
      </c>
      <c r="B46" s="61">
        <v>44621</v>
      </c>
      <c r="C46" s="61">
        <v>44986</v>
      </c>
      <c r="D46" s="62">
        <v>45352</v>
      </c>
      <c r="E46" s="24"/>
      <c r="F46" s="24"/>
      <c r="G46" s="24"/>
    </row>
    <row r="47" spans="1:7" ht="42.75">
      <c r="A47" s="69" t="s">
        <v>319</v>
      </c>
      <c r="B47" s="5">
        <v>6.8400000000000002E-2</v>
      </c>
      <c r="C47" s="5">
        <v>7.4899999999999994E-2</v>
      </c>
      <c r="D47" s="5">
        <v>8.2400000000000001E-2</v>
      </c>
      <c r="E47" s="13"/>
      <c r="F47" s="24"/>
      <c r="G47" s="24"/>
    </row>
    <row r="48" spans="1:7">
      <c r="A48" s="71" t="s">
        <v>314</v>
      </c>
      <c r="B48" s="28">
        <v>0.1</v>
      </c>
      <c r="C48" s="28">
        <v>0.12</v>
      </c>
      <c r="D48" s="28">
        <v>0.12</v>
      </c>
      <c r="E48" s="24"/>
      <c r="F48" s="24"/>
      <c r="G48" s="24"/>
    </row>
    <row r="49" spans="1:7">
      <c r="A49" s="68"/>
      <c r="B49" s="70"/>
      <c r="C49" s="70"/>
      <c r="D49" s="70"/>
      <c r="E49" s="24"/>
      <c r="F49" s="24"/>
      <c r="G49" s="24"/>
    </row>
    <row r="50" spans="1:7">
      <c r="A50" s="68"/>
      <c r="B50" s="70"/>
      <c r="C50" s="70"/>
      <c r="D50" s="70"/>
      <c r="E50" s="24"/>
      <c r="F50" s="24"/>
      <c r="G50" s="24"/>
    </row>
    <row r="51" spans="1:7" ht="15" customHeight="1">
      <c r="A51" s="179" t="s">
        <v>320</v>
      </c>
      <c r="B51" s="180"/>
      <c r="C51" s="180"/>
      <c r="D51" s="180"/>
      <c r="E51" s="162"/>
      <c r="F51" s="162"/>
      <c r="G51" s="162"/>
    </row>
    <row r="52" spans="1:7">
      <c r="A52" s="60" t="s">
        <v>38</v>
      </c>
      <c r="B52" s="61">
        <v>44621</v>
      </c>
      <c r="C52" s="61">
        <v>44986</v>
      </c>
      <c r="D52" s="62">
        <v>45352</v>
      </c>
      <c r="E52" s="24"/>
      <c r="F52" s="24"/>
      <c r="G52" s="24"/>
    </row>
    <row r="53" spans="1:7" ht="49.5" customHeight="1">
      <c r="A53" s="163" t="s">
        <v>320</v>
      </c>
      <c r="B53" s="39">
        <v>19755</v>
      </c>
      <c r="C53" s="39">
        <v>22110</v>
      </c>
      <c r="D53" s="39">
        <v>25386</v>
      </c>
      <c r="E53" s="13"/>
      <c r="F53" s="24"/>
      <c r="G53" s="24"/>
    </row>
    <row r="54" spans="1:7">
      <c r="A54" s="68"/>
      <c r="B54" s="70"/>
      <c r="C54" s="70"/>
      <c r="D54" s="70"/>
      <c r="E54" s="24"/>
      <c r="F54" s="24"/>
      <c r="G54" s="24"/>
    </row>
    <row r="55" spans="1:7">
      <c r="A55" s="181" t="s">
        <v>321</v>
      </c>
      <c r="B55" s="182"/>
      <c r="C55" s="182"/>
      <c r="D55" s="182"/>
      <c r="E55" s="182"/>
      <c r="F55" s="182"/>
      <c r="G55" s="182"/>
    </row>
    <row r="56" spans="1:7">
      <c r="A56" s="60" t="s">
        <v>38</v>
      </c>
      <c r="B56" s="61">
        <v>43891</v>
      </c>
      <c r="C56" s="61">
        <v>44256</v>
      </c>
      <c r="D56" s="61">
        <v>44621</v>
      </c>
      <c r="E56" s="61">
        <v>44986</v>
      </c>
      <c r="F56" s="62">
        <v>45352</v>
      </c>
      <c r="G56" s="24"/>
    </row>
    <row r="57" spans="1:7" ht="28.5">
      <c r="A57" s="69" t="s">
        <v>321</v>
      </c>
      <c r="B57" s="5">
        <v>0.48039999999999999</v>
      </c>
      <c r="C57" s="5">
        <v>0.48770000000000002</v>
      </c>
      <c r="D57" s="5">
        <v>0.49740000000000001</v>
      </c>
      <c r="E57" s="5">
        <v>0.52600000000000002</v>
      </c>
      <c r="F57" s="5">
        <v>0.53790000000000004</v>
      </c>
      <c r="G57" s="13"/>
    </row>
    <row r="58" spans="1:7">
      <c r="A58" s="71" t="s">
        <v>314</v>
      </c>
      <c r="B58" s="28">
        <v>0.5</v>
      </c>
      <c r="C58" s="28">
        <v>0.5</v>
      </c>
      <c r="D58" s="28">
        <v>0.5</v>
      </c>
      <c r="E58" s="28">
        <v>0.5</v>
      </c>
      <c r="F58" s="28">
        <v>0.5</v>
      </c>
      <c r="G58" s="24"/>
    </row>
    <row r="59" spans="1:7">
      <c r="A59" s="24"/>
      <c r="B59" s="24"/>
      <c r="C59" s="24"/>
      <c r="D59" s="24"/>
      <c r="E59" s="24"/>
      <c r="F59" s="24"/>
      <c r="G59" s="24"/>
    </row>
    <row r="61" spans="1:7" ht="15" customHeight="1">
      <c r="A61" s="179" t="s">
        <v>322</v>
      </c>
      <c r="B61" s="180"/>
      <c r="C61" s="180"/>
      <c r="D61" s="180"/>
      <c r="E61" s="180"/>
      <c r="F61" s="180"/>
      <c r="G61" s="162"/>
    </row>
    <row r="62" spans="1:7">
      <c r="A62" s="60" t="s">
        <v>38</v>
      </c>
      <c r="B62" s="61">
        <v>43891</v>
      </c>
      <c r="C62" s="61">
        <v>44256</v>
      </c>
      <c r="D62" s="61">
        <v>44621</v>
      </c>
      <c r="E62" s="61">
        <v>44986</v>
      </c>
      <c r="F62" s="62">
        <v>45352</v>
      </c>
      <c r="G62" s="24"/>
    </row>
    <row r="63" spans="1:7">
      <c r="A63" s="69" t="s">
        <v>322</v>
      </c>
      <c r="B63" s="39">
        <v>1607</v>
      </c>
      <c r="C63" s="39">
        <v>1628</v>
      </c>
      <c r="D63" s="39">
        <v>1751</v>
      </c>
      <c r="E63" s="39">
        <v>1993</v>
      </c>
      <c r="F63" s="39">
        <v>2229</v>
      </c>
      <c r="G63" s="13"/>
    </row>
    <row r="64" spans="1:7">
      <c r="A64" s="68"/>
      <c r="B64" s="68"/>
      <c r="C64" s="68"/>
      <c r="D64" s="68"/>
      <c r="E64" s="68"/>
      <c r="F64" s="68"/>
      <c r="G64" s="68"/>
    </row>
  </sheetData>
  <mergeCells count="10">
    <mergeCell ref="A51:D51"/>
    <mergeCell ref="A61:F61"/>
    <mergeCell ref="A55:G55"/>
    <mergeCell ref="A1:I1"/>
    <mergeCell ref="A9:I9"/>
    <mergeCell ref="A21:G21"/>
    <mergeCell ref="A33:G33"/>
    <mergeCell ref="A45:G45"/>
    <mergeCell ref="A27:F27"/>
    <mergeCell ref="A39:F3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335AE-1D4A-4D70-9B1D-A40315A0445B}">
  <dimension ref="A1:G38"/>
  <sheetViews>
    <sheetView showGridLines="0" topLeftCell="C1" zoomScale="85" zoomScaleNormal="85" workbookViewId="0">
      <selection activeCell="O13" sqref="O13"/>
    </sheetView>
  </sheetViews>
  <sheetFormatPr defaultRowHeight="14.25"/>
  <cols>
    <col min="1" max="1" width="28.1328125" bestFit="1" customWidth="1"/>
    <col min="2" max="5" width="8.59765625" bestFit="1" customWidth="1"/>
    <col min="6" max="6" width="8.1328125" bestFit="1" customWidth="1"/>
  </cols>
  <sheetData>
    <row r="1" spans="1:7">
      <c r="A1" s="64" t="s">
        <v>323</v>
      </c>
      <c r="B1" s="24"/>
      <c r="C1" s="24"/>
      <c r="D1" s="24"/>
      <c r="E1" s="24"/>
      <c r="F1" s="24"/>
      <c r="G1" s="24"/>
    </row>
    <row r="2" spans="1:7">
      <c r="A2" s="65" t="s">
        <v>324</v>
      </c>
      <c r="B2" s="119" t="s">
        <v>325</v>
      </c>
      <c r="C2" s="119" t="s">
        <v>326</v>
      </c>
      <c r="D2" s="119" t="s">
        <v>327</v>
      </c>
      <c r="E2" s="119" t="s">
        <v>328</v>
      </c>
      <c r="F2" s="119" t="s">
        <v>329</v>
      </c>
      <c r="G2" s="119" t="s">
        <v>330</v>
      </c>
    </row>
    <row r="3" spans="1:7">
      <c r="A3" s="65" t="s">
        <v>331</v>
      </c>
      <c r="B3" s="164">
        <v>0.11</v>
      </c>
      <c r="C3" s="164">
        <v>0.15</v>
      </c>
      <c r="D3" s="164">
        <v>0.09</v>
      </c>
      <c r="E3" s="164">
        <v>0.21</v>
      </c>
      <c r="F3" s="164">
        <v>0.25</v>
      </c>
      <c r="G3" s="164">
        <v>0.19</v>
      </c>
    </row>
    <row r="8" spans="1:7" ht="18">
      <c r="A8" s="184" t="s">
        <v>332</v>
      </c>
      <c r="B8" s="184"/>
      <c r="C8" s="184"/>
      <c r="D8" s="184"/>
      <c r="E8" s="184"/>
      <c r="F8" s="184"/>
    </row>
    <row r="9" spans="1:7">
      <c r="A9" s="120" t="s">
        <v>333</v>
      </c>
      <c r="B9" s="120" t="s">
        <v>334</v>
      </c>
      <c r="C9" s="120" t="s">
        <v>335</v>
      </c>
      <c r="D9" s="120" t="s">
        <v>336</v>
      </c>
      <c r="E9" s="120" t="s">
        <v>337</v>
      </c>
      <c r="F9" s="165">
        <v>44986</v>
      </c>
    </row>
    <row r="10" spans="1:7">
      <c r="A10" s="120" t="s">
        <v>257</v>
      </c>
      <c r="B10" s="120">
        <v>45.53</v>
      </c>
      <c r="C10" s="120">
        <v>45.57</v>
      </c>
      <c r="D10" s="120">
        <v>45.51</v>
      </c>
      <c r="E10" s="120">
        <v>45.34</v>
      </c>
      <c r="F10" s="120">
        <v>45.08</v>
      </c>
    </row>
    <row r="11" spans="1:7">
      <c r="A11" s="120" t="s">
        <v>258</v>
      </c>
      <c r="B11" s="120">
        <v>44.94</v>
      </c>
      <c r="C11" s="120">
        <v>44.95</v>
      </c>
      <c r="D11" s="120">
        <v>44.64</v>
      </c>
      <c r="E11" s="120">
        <v>44.65</v>
      </c>
      <c r="F11" s="120">
        <v>44.44</v>
      </c>
    </row>
    <row r="12" spans="1:7">
      <c r="A12" s="120" t="s">
        <v>259</v>
      </c>
      <c r="B12" s="120">
        <v>43.97</v>
      </c>
      <c r="C12" s="120">
        <v>44.17</v>
      </c>
      <c r="D12" s="120">
        <v>43.95</v>
      </c>
      <c r="E12" s="120">
        <v>43.91</v>
      </c>
      <c r="F12" s="120">
        <v>43.75</v>
      </c>
    </row>
    <row r="13" spans="1:7">
      <c r="A13" s="120" t="s">
        <v>260</v>
      </c>
      <c r="B13" s="120">
        <v>45.45</v>
      </c>
      <c r="C13" s="120">
        <v>45.88</v>
      </c>
      <c r="D13" s="120">
        <v>45.92</v>
      </c>
      <c r="E13" s="120">
        <v>45.88</v>
      </c>
      <c r="F13" s="120">
        <v>45.66</v>
      </c>
    </row>
    <row r="14" spans="1:7">
      <c r="A14" s="120" t="s">
        <v>261</v>
      </c>
      <c r="B14" s="120">
        <v>43.68</v>
      </c>
      <c r="C14" s="120">
        <v>44.04</v>
      </c>
      <c r="D14" s="120">
        <v>43.96</v>
      </c>
      <c r="E14" s="120">
        <v>43.88</v>
      </c>
      <c r="F14" s="120">
        <v>43.77</v>
      </c>
    </row>
    <row r="15" spans="1:7">
      <c r="A15" s="120" t="s">
        <v>262</v>
      </c>
      <c r="B15" s="120">
        <v>45.4</v>
      </c>
      <c r="C15" s="120">
        <v>45.48</v>
      </c>
      <c r="D15" s="120">
        <v>45.23</v>
      </c>
      <c r="E15" s="120">
        <v>45.34</v>
      </c>
      <c r="F15" s="120">
        <v>45.33</v>
      </c>
    </row>
    <row r="16" spans="1:7">
      <c r="A16" s="120" t="s">
        <v>263</v>
      </c>
      <c r="B16" s="120">
        <v>44.13</v>
      </c>
      <c r="C16" s="120">
        <v>44.28</v>
      </c>
      <c r="D16" s="120">
        <v>44.12</v>
      </c>
      <c r="E16" s="120">
        <v>44.12</v>
      </c>
      <c r="F16" s="120">
        <v>44.17</v>
      </c>
    </row>
    <row r="17" spans="1:6">
      <c r="A17" s="120" t="s">
        <v>264</v>
      </c>
      <c r="B17" s="120">
        <v>45.79</v>
      </c>
      <c r="C17" s="120">
        <v>45.86</v>
      </c>
      <c r="D17" s="120">
        <v>45.81</v>
      </c>
      <c r="E17" s="120">
        <v>45.91</v>
      </c>
      <c r="F17" s="120">
        <v>45.76</v>
      </c>
    </row>
    <row r="18" spans="1:6">
      <c r="A18" s="120" t="s">
        <v>265</v>
      </c>
      <c r="B18" s="120">
        <v>44.27</v>
      </c>
      <c r="C18" s="120">
        <v>44.35</v>
      </c>
      <c r="D18" s="120">
        <v>44.24</v>
      </c>
      <c r="E18" s="120">
        <v>44.24</v>
      </c>
      <c r="F18" s="120">
        <v>44.24</v>
      </c>
    </row>
    <row r="19" spans="1:6">
      <c r="A19" s="120" t="s">
        <v>266</v>
      </c>
      <c r="B19" s="120">
        <v>43.77</v>
      </c>
      <c r="C19" s="120">
        <v>43.95</v>
      </c>
      <c r="D19" s="120">
        <v>43.6</v>
      </c>
      <c r="E19" s="120">
        <v>43.59</v>
      </c>
      <c r="F19" s="120">
        <v>43.26</v>
      </c>
    </row>
    <row r="20" spans="1:6">
      <c r="A20" s="120" t="s">
        <v>267</v>
      </c>
      <c r="B20" s="120">
        <v>43.22</v>
      </c>
      <c r="C20" s="120">
        <v>43.33</v>
      </c>
      <c r="D20" s="120">
        <v>43.2</v>
      </c>
      <c r="E20" s="120">
        <v>42.95</v>
      </c>
      <c r="F20" s="120">
        <v>42.78</v>
      </c>
    </row>
    <row r="21" spans="1:6">
      <c r="A21" s="120" t="s">
        <v>268</v>
      </c>
      <c r="B21" s="120">
        <v>43.76</v>
      </c>
      <c r="C21" s="120">
        <v>43.85</v>
      </c>
      <c r="D21" s="120">
        <v>43.8</v>
      </c>
      <c r="E21" s="120">
        <v>43.65</v>
      </c>
      <c r="F21" s="120">
        <v>43.7</v>
      </c>
    </row>
    <row r="22" spans="1:6">
      <c r="A22" s="120" t="s">
        <v>269</v>
      </c>
      <c r="B22" s="120">
        <v>44.54</v>
      </c>
      <c r="C22" s="120">
        <v>44.57</v>
      </c>
      <c r="D22" s="120">
        <v>44.44</v>
      </c>
      <c r="E22" s="120">
        <v>44.27</v>
      </c>
      <c r="F22" s="120">
        <v>43.93</v>
      </c>
    </row>
    <row r="23" spans="1:6">
      <c r="A23" s="120" t="s">
        <v>270</v>
      </c>
      <c r="B23" s="120">
        <v>45.33</v>
      </c>
      <c r="C23" s="120">
        <v>45.53</v>
      </c>
      <c r="D23" s="120">
        <v>45.18</v>
      </c>
      <c r="E23" s="120">
        <v>45.36</v>
      </c>
      <c r="F23" s="120">
        <v>45.24</v>
      </c>
    </row>
    <row r="24" spans="1:6">
      <c r="A24" s="120" t="s">
        <v>271</v>
      </c>
      <c r="B24" s="120">
        <v>43.08</v>
      </c>
      <c r="C24" s="120">
        <v>43.09</v>
      </c>
      <c r="D24" s="120">
        <v>42.99</v>
      </c>
      <c r="E24" s="120">
        <v>42.84</v>
      </c>
      <c r="F24" s="120">
        <v>43.15</v>
      </c>
    </row>
    <row r="25" spans="1:6">
      <c r="A25" s="120" t="s">
        <v>272</v>
      </c>
      <c r="B25" s="120">
        <v>46.18</v>
      </c>
      <c r="C25" s="120">
        <v>46.38</v>
      </c>
      <c r="D25" s="120">
        <v>45.85</v>
      </c>
      <c r="E25" s="120">
        <v>45.86</v>
      </c>
      <c r="F25" s="120">
        <v>45.78</v>
      </c>
    </row>
    <row r="26" spans="1:6">
      <c r="A26" s="120" t="s">
        <v>273</v>
      </c>
      <c r="B26" s="120">
        <v>45.23</v>
      </c>
      <c r="C26" s="120">
        <v>45.24</v>
      </c>
      <c r="D26" s="120">
        <v>44.61</v>
      </c>
      <c r="E26" s="120">
        <v>44.53</v>
      </c>
      <c r="F26" s="120">
        <v>44.36</v>
      </c>
    </row>
    <row r="27" spans="1:6">
      <c r="A27" s="120" t="s">
        <v>274</v>
      </c>
      <c r="B27" s="120">
        <v>43.99</v>
      </c>
      <c r="C27" s="120">
        <v>44.14</v>
      </c>
      <c r="D27" s="120">
        <v>44.09</v>
      </c>
      <c r="E27" s="120">
        <v>44</v>
      </c>
      <c r="F27" s="120">
        <v>43.77</v>
      </c>
    </row>
    <row r="28" spans="1:6">
      <c r="A28" s="120" t="s">
        <v>275</v>
      </c>
      <c r="B28" s="120">
        <v>46.44</v>
      </c>
      <c r="C28" s="120">
        <v>46.69</v>
      </c>
      <c r="D28" s="120">
        <v>46.53</v>
      </c>
      <c r="E28" s="120">
        <v>46.49</v>
      </c>
      <c r="F28" s="120">
        <v>46.56</v>
      </c>
    </row>
    <row r="29" spans="1:6">
      <c r="A29" s="121" t="s">
        <v>338</v>
      </c>
      <c r="B29" s="120">
        <v>44.461428833336925</v>
      </c>
      <c r="C29" s="120">
        <v>44.632338073959453</v>
      </c>
      <c r="D29" s="120">
        <v>44.438922995400638</v>
      </c>
      <c r="E29" s="120">
        <v>44.386092331662383</v>
      </c>
      <c r="F29" s="120">
        <v>44.267614656557946</v>
      </c>
    </row>
    <row r="33" spans="1:6" ht="18">
      <c r="A33" s="184" t="s">
        <v>339</v>
      </c>
      <c r="B33" s="184"/>
      <c r="C33" s="184"/>
      <c r="D33" s="184"/>
      <c r="E33" s="184"/>
      <c r="F33" s="184"/>
    </row>
    <row r="34" spans="1:6">
      <c r="A34" s="11" t="s">
        <v>340</v>
      </c>
      <c r="B34" s="4" t="s">
        <v>334</v>
      </c>
      <c r="C34" s="4" t="s">
        <v>335</v>
      </c>
      <c r="D34" s="4" t="s">
        <v>336</v>
      </c>
      <c r="E34" s="4" t="s">
        <v>337</v>
      </c>
      <c r="F34" s="76">
        <v>44986</v>
      </c>
    </row>
    <row r="35" spans="1:6">
      <c r="A35" s="11" t="s">
        <v>341</v>
      </c>
      <c r="B35" s="37">
        <v>44.304738768910788</v>
      </c>
      <c r="C35" s="37">
        <v>44.486476374160162</v>
      </c>
      <c r="D35" s="37">
        <v>44.29374714959151</v>
      </c>
      <c r="E35" s="37">
        <v>44.24402506359273</v>
      </c>
      <c r="F35" s="37">
        <v>44.148845117432394</v>
      </c>
    </row>
    <row r="36" spans="1:6">
      <c r="A36" s="11" t="s">
        <v>342</v>
      </c>
      <c r="B36" s="37">
        <v>44.816235212296093</v>
      </c>
      <c r="C36" s="37">
        <v>44.98568823666163</v>
      </c>
      <c r="D36" s="37">
        <v>44.846559808628768</v>
      </c>
      <c r="E36" s="37">
        <v>44.768248871687078</v>
      </c>
      <c r="F36" s="37">
        <v>44.59586808905776</v>
      </c>
    </row>
    <row r="37" spans="1:6">
      <c r="A37" s="11" t="s">
        <v>343</v>
      </c>
      <c r="B37" s="37"/>
      <c r="C37" s="37">
        <v>31.305812587412589</v>
      </c>
      <c r="D37" s="37">
        <v>34.393187420382162</v>
      </c>
      <c r="E37" s="37">
        <v>35.406656442831213</v>
      </c>
      <c r="F37" s="37">
        <v>36.173949161073821</v>
      </c>
    </row>
    <row r="38" spans="1:6">
      <c r="A38" s="11" t="s">
        <v>212</v>
      </c>
      <c r="B38" s="147">
        <v>44.46085513029287</v>
      </c>
      <c r="C38" s="147">
        <v>44.632218339858099</v>
      </c>
      <c r="D38" s="147">
        <v>44.44047279722411</v>
      </c>
      <c r="E38" s="147">
        <v>44.387159430106031</v>
      </c>
      <c r="F38" s="147">
        <v>44.269384283571618</v>
      </c>
    </row>
  </sheetData>
  <mergeCells count="2">
    <mergeCell ref="A8:F8"/>
    <mergeCell ref="A33:F3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DF536-E627-427A-8328-1502910CA454}">
  <sheetPr>
    <tabColor theme="0" tint="-4.9989318521683403E-2"/>
  </sheetPr>
  <dimension ref="A3:T13"/>
  <sheetViews>
    <sheetView showGridLines="0" workbookViewId="0">
      <selection activeCell="E17" sqref="E17"/>
    </sheetView>
  </sheetViews>
  <sheetFormatPr defaultColWidth="8.73046875" defaultRowHeight="14.25"/>
  <cols>
    <col min="1" max="1" width="30.265625" style="17" bestFit="1" customWidth="1"/>
    <col min="2" max="6" width="10.3984375" style="17" bestFit="1" customWidth="1"/>
    <col min="7" max="7" width="8.73046875" style="17"/>
    <col min="8" max="8" width="25.3984375" style="17" customWidth="1"/>
    <col min="9" max="16384" width="8.73046875" style="17"/>
  </cols>
  <sheetData>
    <row r="3" spans="1:20">
      <c r="A3" s="63" t="s">
        <v>38</v>
      </c>
      <c r="B3" s="51">
        <v>43891</v>
      </c>
      <c r="C3" s="51">
        <v>44256</v>
      </c>
      <c r="D3" s="51">
        <v>44621</v>
      </c>
      <c r="E3" s="51">
        <v>44986</v>
      </c>
      <c r="F3" s="51">
        <v>45352</v>
      </c>
      <c r="G3" s="20"/>
      <c r="H3" s="20"/>
      <c r="I3" s="20"/>
      <c r="J3" s="20"/>
      <c r="K3" s="20"/>
      <c r="L3" s="20"/>
      <c r="M3" s="20"/>
    </row>
    <row r="4" spans="1:20" ht="42.75">
      <c r="A4" s="43" t="s">
        <v>344</v>
      </c>
      <c r="B4" s="44">
        <v>3287.1</v>
      </c>
      <c r="C4" s="44">
        <v>3286.2299999999987</v>
      </c>
      <c r="D4" s="44">
        <v>3459.8999999999996</v>
      </c>
      <c r="E4" s="44">
        <v>3716.7499999999995</v>
      </c>
      <c r="F4" s="44">
        <v>4066.5199999999977</v>
      </c>
      <c r="H4" s="19"/>
      <c r="I4" s="18"/>
      <c r="J4" s="18"/>
      <c r="K4" s="18"/>
      <c r="L4" s="18"/>
      <c r="M4" s="18"/>
    </row>
    <row r="5" spans="1:20">
      <c r="A5" s="45" t="s">
        <v>345</v>
      </c>
      <c r="B5" s="44">
        <v>229266.73999998701</v>
      </c>
      <c r="C5" s="44">
        <v>232161.4899999905</v>
      </c>
      <c r="D5" s="44">
        <v>238308.96999998947</v>
      </c>
      <c r="E5" s="44">
        <v>242592.73999999094</v>
      </c>
      <c r="F5" s="44">
        <v>253945.60999999053</v>
      </c>
      <c r="I5" s="22"/>
      <c r="J5" s="22"/>
      <c r="K5" s="22"/>
      <c r="L5" s="22"/>
      <c r="M5" s="22"/>
    </row>
    <row r="6" spans="1:20">
      <c r="A6" s="8" t="s">
        <v>346</v>
      </c>
      <c r="B6" s="46">
        <v>232553.83999998702</v>
      </c>
      <c r="C6" s="46">
        <v>235447.71999999051</v>
      </c>
      <c r="D6" s="46">
        <v>241768.86999998946</v>
      </c>
      <c r="E6" s="46">
        <v>246309.48999999094</v>
      </c>
      <c r="F6" s="46">
        <v>258012.12999999052</v>
      </c>
      <c r="G6" s="21"/>
      <c r="H6" s="21"/>
    </row>
    <row r="8" spans="1:20">
      <c r="O8" s="20"/>
      <c r="P8" s="20"/>
      <c r="Q8" s="20"/>
      <c r="R8" s="20"/>
      <c r="S8" s="20"/>
      <c r="T8" s="20"/>
    </row>
    <row r="9" spans="1:20">
      <c r="A9" s="63" t="s">
        <v>38</v>
      </c>
      <c r="B9" s="51">
        <v>43891</v>
      </c>
      <c r="C9" s="51">
        <v>44256</v>
      </c>
      <c r="D9" s="51">
        <v>44621</v>
      </c>
      <c r="E9" s="51">
        <v>44986</v>
      </c>
      <c r="F9" s="51">
        <v>45352</v>
      </c>
      <c r="O9" s="19"/>
      <c r="P9" s="18"/>
      <c r="Q9" s="18"/>
      <c r="R9" s="18"/>
      <c r="S9" s="18"/>
      <c r="T9" s="18"/>
    </row>
    <row r="10" spans="1:20">
      <c r="A10" s="47" t="s">
        <v>347</v>
      </c>
      <c r="B10" s="48">
        <v>1.4337448161910399E-2</v>
      </c>
      <c r="C10" s="48">
        <v>1.4154931552171434E-2</v>
      </c>
      <c r="D10" s="48">
        <v>1.451854707777115E-2</v>
      </c>
      <c r="E10" s="48">
        <v>1.5320944888953142E-2</v>
      </c>
      <c r="F10" s="48">
        <v>1.6013350260318141E-2</v>
      </c>
    </row>
    <row r="12" spans="1:20">
      <c r="A12" s="185" t="s">
        <v>348</v>
      </c>
      <c r="B12" s="185"/>
      <c r="C12" s="185"/>
      <c r="D12" s="185"/>
      <c r="E12" s="185"/>
      <c r="F12" s="185"/>
    </row>
    <row r="13" spans="1:20">
      <c r="A13" s="185"/>
      <c r="B13" s="185"/>
      <c r="C13" s="185"/>
      <c r="D13" s="185"/>
      <c r="E13" s="185"/>
      <c r="F13" s="185"/>
    </row>
  </sheetData>
  <mergeCells count="1">
    <mergeCell ref="A12:F1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B7CB-0D1D-4B7B-B5C6-64C1E9C1E1C1}">
  <sheetPr>
    <tabColor theme="0" tint="-4.9989318521683403E-2"/>
  </sheetPr>
  <dimension ref="A1:F4"/>
  <sheetViews>
    <sheetView showGridLines="0" zoomScale="85" zoomScaleNormal="85" workbookViewId="0">
      <selection activeCell="I34" sqref="I34"/>
    </sheetView>
  </sheetViews>
  <sheetFormatPr defaultColWidth="9.1328125" defaultRowHeight="14.25"/>
  <cols>
    <col min="1" max="6" width="15.59765625" style="24" customWidth="1"/>
    <col min="7" max="16384" width="9.1328125" style="24"/>
  </cols>
  <sheetData>
    <row r="1" spans="1:6">
      <c r="A1" s="63" t="s">
        <v>38</v>
      </c>
      <c r="B1" s="51">
        <v>43891</v>
      </c>
      <c r="C1" s="51">
        <v>44256</v>
      </c>
      <c r="D1" s="51">
        <v>44621</v>
      </c>
      <c r="E1" s="51">
        <v>44986</v>
      </c>
      <c r="F1" s="51">
        <v>45352</v>
      </c>
    </row>
    <row r="2" spans="1:6">
      <c r="A2" s="26" t="s">
        <v>349</v>
      </c>
      <c r="B2" s="26">
        <v>2.4</v>
      </c>
      <c r="C2" s="26">
        <v>2.4</v>
      </c>
      <c r="D2" s="26">
        <v>2.5</v>
      </c>
      <c r="E2" s="26">
        <v>2.6</v>
      </c>
      <c r="F2" s="26">
        <v>2.8</v>
      </c>
    </row>
    <row r="3" spans="1:6">
      <c r="A3" s="26" t="s">
        <v>350</v>
      </c>
      <c r="B3" s="26">
        <v>1.7</v>
      </c>
      <c r="C3" s="26">
        <v>1.7</v>
      </c>
      <c r="D3" s="26">
        <v>1.7</v>
      </c>
      <c r="E3" s="26">
        <v>1.8</v>
      </c>
      <c r="F3" s="26">
        <v>1.9</v>
      </c>
    </row>
    <row r="4" spans="1:6">
      <c r="A4" s="26" t="s">
        <v>351</v>
      </c>
      <c r="B4" s="26">
        <v>0.4</v>
      </c>
      <c r="C4" s="26">
        <v>0.4</v>
      </c>
      <c r="D4" s="26">
        <v>0.4</v>
      </c>
      <c r="E4" s="26">
        <v>0.4</v>
      </c>
      <c r="F4" s="26">
        <v>0.4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73B94-F678-4D30-8E93-20B49357E013}">
  <sheetPr>
    <tabColor theme="0" tint="-4.9989318521683403E-2"/>
  </sheetPr>
  <dimension ref="A1:F27"/>
  <sheetViews>
    <sheetView showGridLines="0" zoomScale="85" zoomScaleNormal="85" workbookViewId="0">
      <selection activeCell="E18" sqref="E18"/>
    </sheetView>
  </sheetViews>
  <sheetFormatPr defaultColWidth="9.1328125" defaultRowHeight="14.25"/>
  <cols>
    <col min="1" max="1" width="34.3984375" style="24" bestFit="1" customWidth="1"/>
    <col min="2" max="16384" width="9.1328125" style="24"/>
  </cols>
  <sheetData>
    <row r="1" spans="1:6">
      <c r="A1" s="63" t="s">
        <v>38</v>
      </c>
      <c r="B1" s="51">
        <v>43891</v>
      </c>
      <c r="C1" s="51">
        <v>44256</v>
      </c>
      <c r="D1" s="51">
        <v>44621</v>
      </c>
      <c r="E1" s="51">
        <v>44986</v>
      </c>
      <c r="F1" s="51">
        <v>45352</v>
      </c>
    </row>
    <row r="2" spans="1:6">
      <c r="A2" s="26" t="s">
        <v>352</v>
      </c>
      <c r="B2" s="67">
        <v>1.8499999999999999E-2</v>
      </c>
      <c r="C2" s="67">
        <v>1.4800000000000001E-2</v>
      </c>
      <c r="D2" s="67">
        <v>2.18E-2</v>
      </c>
      <c r="E2" s="67">
        <v>2.8299999999999999E-2</v>
      </c>
      <c r="F2" s="67">
        <v>3.4700000000000002E-2</v>
      </c>
    </row>
    <row r="3" spans="1:6">
      <c r="A3" s="26" t="s">
        <v>353</v>
      </c>
      <c r="B3" s="30">
        <v>4.8500000000000001E-2</v>
      </c>
      <c r="C3" s="30">
        <v>4.3099999999999999E-2</v>
      </c>
      <c r="D3" s="30">
        <v>6.4000000000000001E-2</v>
      </c>
      <c r="E3" s="30">
        <v>7.0499999999999993E-2</v>
      </c>
      <c r="F3" s="30">
        <v>6.2399999999999997E-2</v>
      </c>
    </row>
    <row r="27" spans="2:6">
      <c r="B27" s="66"/>
      <c r="C27" s="66"/>
      <c r="D27" s="66"/>
      <c r="E27" s="66"/>
      <c r="F27" s="6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A4AAB-0CD2-4D85-8FAE-7D0C9671297F}">
  <sheetPr>
    <tabColor theme="0" tint="-4.9989318521683403E-2"/>
  </sheetPr>
  <dimension ref="A1:O20"/>
  <sheetViews>
    <sheetView showGridLines="0" zoomScale="85" zoomScaleNormal="85" workbookViewId="0">
      <selection activeCell="K27" sqref="K27"/>
    </sheetView>
  </sheetViews>
  <sheetFormatPr defaultRowHeight="14.25"/>
  <cols>
    <col min="1" max="1" width="22.59765625" bestFit="1" customWidth="1"/>
    <col min="2" max="6" width="11.1328125" bestFit="1" customWidth="1"/>
  </cols>
  <sheetData>
    <row r="1" spans="1:15" s="13" customFormat="1">
      <c r="A1" s="59" t="s">
        <v>354</v>
      </c>
    </row>
    <row r="2" spans="1:15" s="13" customFormat="1">
      <c r="A2" s="60" t="s">
        <v>38</v>
      </c>
      <c r="B2" s="61">
        <v>43891</v>
      </c>
      <c r="C2" s="61">
        <v>44256</v>
      </c>
      <c r="D2" s="61">
        <v>44621</v>
      </c>
      <c r="E2" s="61">
        <v>44986</v>
      </c>
      <c r="F2" s="62">
        <v>45352</v>
      </c>
      <c r="I2"/>
      <c r="J2"/>
      <c r="K2"/>
      <c r="L2"/>
      <c r="M2"/>
      <c r="N2"/>
      <c r="O2"/>
    </row>
    <row r="3" spans="1:15">
      <c r="A3" s="32" t="s">
        <v>355</v>
      </c>
      <c r="B3" s="5">
        <v>0.12066046652430534</v>
      </c>
      <c r="C3" s="5">
        <v>0.1128375006423932</v>
      </c>
      <c r="D3" s="5">
        <v>9.9478096429315946E-2</v>
      </c>
      <c r="E3" s="5">
        <v>9.4063891161323465E-2</v>
      </c>
      <c r="F3" s="5">
        <v>7.2724224949139979E-2</v>
      </c>
    </row>
    <row r="4" spans="1:15">
      <c r="A4" s="32" t="s">
        <v>356</v>
      </c>
      <c r="B4" s="5">
        <v>0.5711593188328894</v>
      </c>
      <c r="C4" s="5">
        <v>0.55768639914511797</v>
      </c>
      <c r="D4" s="5">
        <v>0.51665785659688102</v>
      </c>
      <c r="E4" s="5">
        <v>0.48389570844811103</v>
      </c>
      <c r="F4" s="33">
        <v>0.47178043200299519</v>
      </c>
    </row>
    <row r="5" spans="1:15">
      <c r="A5" s="32" t="s">
        <v>357</v>
      </c>
      <c r="B5" s="5">
        <v>0.18309767460260809</v>
      </c>
      <c r="C5" s="5">
        <v>0.19192321691823702</v>
      </c>
      <c r="D5" s="5">
        <v>0.20293656584306993</v>
      </c>
      <c r="E5" s="5">
        <v>0.218046563368445</v>
      </c>
      <c r="F5" s="33">
        <v>0.21300586290332893</v>
      </c>
    </row>
    <row r="6" spans="1:15">
      <c r="A6" s="32" t="s">
        <v>358</v>
      </c>
      <c r="B6" s="5">
        <v>9.8668351151432493E-2</v>
      </c>
      <c r="C6" s="5">
        <v>0.10922591301592668</v>
      </c>
      <c r="D6" s="5">
        <v>0.14209095631859861</v>
      </c>
      <c r="E6" s="5">
        <v>0.1587809645994166</v>
      </c>
      <c r="F6" s="33">
        <v>0.17756333908370964</v>
      </c>
    </row>
    <row r="7" spans="1:15">
      <c r="A7" s="32" t="s">
        <v>359</v>
      </c>
      <c r="B7" s="5">
        <v>1.2117970121322465E-2</v>
      </c>
      <c r="C7" s="5">
        <v>1.3293567955856013E-2</v>
      </c>
      <c r="D7" s="5">
        <v>2.2291875543908064E-2</v>
      </c>
      <c r="E7" s="5">
        <v>2.7132895807916464E-2</v>
      </c>
      <c r="F7" s="33">
        <v>4.2986084761141047E-2</v>
      </c>
    </row>
    <row r="8" spans="1:15">
      <c r="A8" s="34" t="s">
        <v>360</v>
      </c>
      <c r="B8" s="35">
        <v>1.4296390770651781E-2</v>
      </c>
      <c r="C8" s="35">
        <v>1.5033487267023631E-2</v>
      </c>
      <c r="D8" s="35">
        <v>1.6544938801036364E-2</v>
      </c>
      <c r="E8" s="35">
        <v>1.8079936015460225E-2</v>
      </c>
      <c r="F8" s="36">
        <v>2.1940172573301792E-2</v>
      </c>
    </row>
    <row r="12" spans="1:15">
      <c r="A12" s="59" t="s">
        <v>361</v>
      </c>
    </row>
    <row r="13" spans="1:15">
      <c r="A13" s="60" t="s">
        <v>362</v>
      </c>
      <c r="B13" s="61">
        <v>43891</v>
      </c>
      <c r="C13" s="61">
        <v>44256</v>
      </c>
      <c r="D13" s="61">
        <v>44621</v>
      </c>
      <c r="E13" s="61">
        <v>44986</v>
      </c>
      <c r="F13" s="62">
        <v>45352</v>
      </c>
    </row>
    <row r="14" spans="1:15">
      <c r="A14" s="42" t="s">
        <v>355</v>
      </c>
      <c r="B14" s="42">
        <v>28060.05</v>
      </c>
      <c r="C14" s="42">
        <v>26567.33</v>
      </c>
      <c r="D14" s="42">
        <v>24050.7</v>
      </c>
      <c r="E14" s="42">
        <v>23168.83</v>
      </c>
      <c r="F14" s="42">
        <v>18763.73</v>
      </c>
    </row>
    <row r="15" spans="1:15">
      <c r="A15" s="42" t="s">
        <v>356</v>
      </c>
      <c r="B15" s="42">
        <v>132825.26999999999</v>
      </c>
      <c r="C15" s="42">
        <v>131305.98000000001</v>
      </c>
      <c r="D15" s="42">
        <v>124911.75</v>
      </c>
      <c r="E15" s="42">
        <v>119188.11</v>
      </c>
      <c r="F15" s="42">
        <v>121725.06</v>
      </c>
    </row>
    <row r="16" spans="1:15">
      <c r="A16" s="42" t="s">
        <v>357</v>
      </c>
      <c r="B16" s="42">
        <v>42580.06</v>
      </c>
      <c r="C16" s="42">
        <v>45187.88</v>
      </c>
      <c r="D16" s="42">
        <v>49063.73</v>
      </c>
      <c r="E16" s="42">
        <v>53706.94</v>
      </c>
      <c r="F16" s="42">
        <v>54958.09</v>
      </c>
    </row>
    <row r="17" spans="1:6">
      <c r="A17" s="42" t="s">
        <v>358</v>
      </c>
      <c r="B17" s="42">
        <v>22945.7</v>
      </c>
      <c r="C17" s="42">
        <v>25716.99</v>
      </c>
      <c r="D17" s="42">
        <v>34353.160000000003</v>
      </c>
      <c r="E17" s="42">
        <v>39109.26</v>
      </c>
      <c r="F17" s="42">
        <v>45813.49</v>
      </c>
    </row>
    <row r="18" spans="1:6">
      <c r="A18" s="42" t="s">
        <v>359</v>
      </c>
      <c r="B18" s="42">
        <v>2818.08</v>
      </c>
      <c r="C18" s="42">
        <v>3129.94</v>
      </c>
      <c r="D18" s="42">
        <v>5389.48</v>
      </c>
      <c r="E18" s="42">
        <v>6683.09</v>
      </c>
      <c r="F18" s="42">
        <v>11090.93</v>
      </c>
    </row>
    <row r="19" spans="1:6">
      <c r="A19" s="42" t="s">
        <v>363</v>
      </c>
      <c r="B19" s="42">
        <v>3324.68</v>
      </c>
      <c r="C19" s="42">
        <v>3539.6</v>
      </c>
      <c r="D19" s="42">
        <v>4000.05</v>
      </c>
      <c r="E19" s="42">
        <v>4453.26</v>
      </c>
      <c r="F19" s="42">
        <v>5660.83</v>
      </c>
    </row>
    <row r="20" spans="1:6">
      <c r="A20" s="8" t="s">
        <v>346</v>
      </c>
      <c r="B20" s="31">
        <v>232553.83999998288</v>
      </c>
      <c r="C20" s="31">
        <v>235447.71999998449</v>
      </c>
      <c r="D20" s="31">
        <v>241768.86999998873</v>
      </c>
      <c r="E20" s="31">
        <v>246309.48999999548</v>
      </c>
      <c r="F20" s="31">
        <v>258012.12999999733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1BDAB-F848-4D04-AA63-8F299AAA5A37}">
  <sheetPr>
    <tabColor theme="0" tint="-4.9989318521683403E-2"/>
  </sheetPr>
  <dimension ref="A1:N17"/>
  <sheetViews>
    <sheetView showGridLines="0" zoomScale="85" zoomScaleNormal="85" workbookViewId="0">
      <selection activeCell="E37" sqref="E37"/>
    </sheetView>
  </sheetViews>
  <sheetFormatPr defaultColWidth="9.1328125" defaultRowHeight="14.25"/>
  <cols>
    <col min="1" max="1" width="13.73046875" style="24" bestFit="1" customWidth="1"/>
    <col min="2" max="5" width="8.265625" style="24" bestFit="1" customWidth="1"/>
    <col min="6" max="7" width="9.1328125" style="24"/>
    <col min="8" max="8" width="13.73046875" style="24" bestFit="1" customWidth="1"/>
    <col min="9" max="12" width="8.265625" style="24" bestFit="1" customWidth="1"/>
    <col min="13" max="16384" width="9.1328125" style="24"/>
  </cols>
  <sheetData>
    <row r="1" spans="1:14">
      <c r="A1" s="65" t="s">
        <v>364</v>
      </c>
      <c r="B1" s="65" t="s">
        <v>365</v>
      </c>
      <c r="C1" s="65" t="s">
        <v>366</v>
      </c>
      <c r="D1" s="65" t="s">
        <v>367</v>
      </c>
      <c r="E1" s="65" t="s">
        <v>368</v>
      </c>
    </row>
    <row r="2" spans="1:14">
      <c r="A2" s="26" t="s">
        <v>369</v>
      </c>
      <c r="B2" s="28">
        <v>0.53</v>
      </c>
      <c r="C2" s="28">
        <v>0.54</v>
      </c>
      <c r="D2" s="28">
        <v>0.26</v>
      </c>
      <c r="E2" s="28">
        <v>0.44</v>
      </c>
    </row>
    <row r="3" spans="1:14">
      <c r="A3" s="26" t="s">
        <v>370</v>
      </c>
      <c r="B3" s="28">
        <v>0.39</v>
      </c>
      <c r="C3" s="28">
        <v>0.4</v>
      </c>
      <c r="D3" s="28">
        <v>0.72</v>
      </c>
      <c r="E3" s="28">
        <v>0.5</v>
      </c>
    </row>
    <row r="4" spans="1:14">
      <c r="A4" s="26" t="s">
        <v>371</v>
      </c>
      <c r="B4" s="28">
        <v>0.08</v>
      </c>
      <c r="C4" s="28">
        <v>0.06</v>
      </c>
      <c r="D4" s="29">
        <v>0.02</v>
      </c>
      <c r="E4" s="28">
        <v>0.06</v>
      </c>
    </row>
    <row r="5" spans="1:14">
      <c r="A5" s="26" t="s">
        <v>212</v>
      </c>
      <c r="B5" s="26" t="s">
        <v>372</v>
      </c>
      <c r="C5" s="26" t="s">
        <v>373</v>
      </c>
      <c r="D5" s="27">
        <v>10915</v>
      </c>
      <c r="E5" s="26">
        <v>5464</v>
      </c>
    </row>
    <row r="8" spans="1:14">
      <c r="A8" s="65" t="s">
        <v>364</v>
      </c>
      <c r="B8" s="65" t="s">
        <v>365</v>
      </c>
      <c r="C8" s="65" t="s">
        <v>366</v>
      </c>
      <c r="D8" s="65" t="s">
        <v>367</v>
      </c>
      <c r="E8" s="65" t="s">
        <v>368</v>
      </c>
    </row>
    <row r="9" spans="1:14">
      <c r="A9" s="26" t="s">
        <v>369</v>
      </c>
      <c r="B9" s="25" t="s">
        <v>374</v>
      </c>
      <c r="C9" s="25">
        <v>2150</v>
      </c>
      <c r="D9" s="25">
        <v>2794</v>
      </c>
      <c r="E9" s="25">
        <v>2424</v>
      </c>
    </row>
    <row r="10" spans="1:14">
      <c r="A10" s="26" t="s">
        <v>370</v>
      </c>
      <c r="B10" s="25">
        <v>1469</v>
      </c>
      <c r="C10" s="25">
        <v>1572</v>
      </c>
      <c r="D10" s="25">
        <v>7909</v>
      </c>
      <c r="E10" s="25">
        <v>2703</v>
      </c>
    </row>
    <row r="11" spans="1:14">
      <c r="A11" s="26" t="s">
        <v>371</v>
      </c>
      <c r="B11" s="25">
        <v>321</v>
      </c>
      <c r="C11" s="25">
        <v>251</v>
      </c>
      <c r="D11" s="25">
        <v>212</v>
      </c>
      <c r="E11" s="25">
        <v>337</v>
      </c>
    </row>
    <row r="12" spans="1:14">
      <c r="A12" s="26" t="s">
        <v>212</v>
      </c>
      <c r="B12" s="25" t="s">
        <v>372</v>
      </c>
      <c r="C12" s="25" t="s">
        <v>373</v>
      </c>
      <c r="D12" s="25" t="s">
        <v>375</v>
      </c>
      <c r="E12" s="25" t="s">
        <v>376</v>
      </c>
    </row>
    <row r="16" spans="1:14" ht="15" customHeight="1">
      <c r="A16" s="186" t="s">
        <v>377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</row>
    <row r="17" spans="1:14" ht="15" customHeight="1">
      <c r="A17" s="186" t="s">
        <v>378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</row>
  </sheetData>
  <mergeCells count="2">
    <mergeCell ref="A17:N17"/>
    <mergeCell ref="A16:N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EEF1F-1EF4-4168-8206-8DE5EA48341C}">
  <sheetPr>
    <tabColor theme="0" tint="-4.9989318521683403E-2"/>
  </sheetPr>
  <dimension ref="A1:P42"/>
  <sheetViews>
    <sheetView showGridLines="0" zoomScale="85" zoomScaleNormal="85" workbookViewId="0">
      <selection activeCell="H6" sqref="H6"/>
    </sheetView>
  </sheetViews>
  <sheetFormatPr defaultRowHeight="14.25"/>
  <cols>
    <col min="1" max="1" width="72.3984375" bestFit="1" customWidth="1"/>
    <col min="2" max="6" width="8.86328125" bestFit="1" customWidth="1"/>
  </cols>
  <sheetData>
    <row r="1" spans="1:6">
      <c r="A1" s="56" t="s">
        <v>1</v>
      </c>
    </row>
    <row r="2" spans="1:6">
      <c r="A2" s="8" t="s">
        <v>38</v>
      </c>
      <c r="B2" s="51">
        <v>43891</v>
      </c>
      <c r="C2" s="51">
        <v>44256</v>
      </c>
      <c r="D2" s="51">
        <v>44621</v>
      </c>
      <c r="E2" s="51">
        <v>44986</v>
      </c>
      <c r="F2" s="51">
        <v>45352</v>
      </c>
    </row>
    <row r="3" spans="1:6">
      <c r="A3" s="3" t="s">
        <v>39</v>
      </c>
      <c r="B3" s="40">
        <v>2032.589999999999</v>
      </c>
      <c r="C3" s="40">
        <v>2071.9500000000003</v>
      </c>
      <c r="D3" s="40">
        <v>2082.9799999999991</v>
      </c>
      <c r="E3" s="40">
        <v>2281.0599999999981</v>
      </c>
      <c r="F3" s="40">
        <v>2330.5799999999981</v>
      </c>
    </row>
    <row r="4" spans="1:6">
      <c r="A4" s="3" t="s">
        <v>40</v>
      </c>
      <c r="B4" s="40">
        <v>18190.71000000001</v>
      </c>
      <c r="C4" s="40">
        <v>18459.009999999973</v>
      </c>
      <c r="D4" s="40">
        <v>18649.399999999954</v>
      </c>
      <c r="E4" s="40">
        <v>18891.719999999994</v>
      </c>
      <c r="F4" s="40">
        <v>18929.049999999941</v>
      </c>
    </row>
    <row r="5" spans="1:6">
      <c r="A5" s="3" t="s">
        <v>41</v>
      </c>
      <c r="B5" s="40">
        <v>665.59999999999991</v>
      </c>
      <c r="C5" s="40">
        <v>646.90999999999985</v>
      </c>
      <c r="D5" s="40">
        <v>693.18000000000029</v>
      </c>
      <c r="E5" s="40">
        <v>767.35</v>
      </c>
      <c r="F5" s="40">
        <v>795.57000000000016</v>
      </c>
    </row>
    <row r="6" spans="1:6">
      <c r="A6" s="3" t="s">
        <v>42</v>
      </c>
      <c r="B6" s="40">
        <v>57258.010000000184</v>
      </c>
      <c r="C6" s="40">
        <v>57854.600000000028</v>
      </c>
      <c r="D6" s="40">
        <v>57986.19000000001</v>
      </c>
      <c r="E6" s="40">
        <v>58175.160000000033</v>
      </c>
      <c r="F6" s="40">
        <v>58572.470000000831</v>
      </c>
    </row>
    <row r="9" spans="1:6">
      <c r="A9" s="13" t="s">
        <v>43</v>
      </c>
      <c r="B9" s="13"/>
      <c r="C9" s="13"/>
      <c r="D9" s="13"/>
      <c r="E9" s="13"/>
      <c r="F9" s="13"/>
    </row>
    <row r="10" spans="1:6">
      <c r="A10" s="8" t="s">
        <v>38</v>
      </c>
      <c r="B10" s="51">
        <v>43891</v>
      </c>
      <c r="C10" s="51">
        <v>44256</v>
      </c>
      <c r="D10" s="51">
        <v>44621</v>
      </c>
      <c r="E10" s="51">
        <v>44986</v>
      </c>
      <c r="F10" s="51">
        <v>45352</v>
      </c>
    </row>
    <row r="11" spans="1:6">
      <c r="A11" s="4" t="s">
        <v>44</v>
      </c>
      <c r="B11" s="37">
        <v>12965.679999999882</v>
      </c>
      <c r="C11" s="37">
        <v>11673.66999999996</v>
      </c>
      <c r="D11" s="37">
        <v>10705.839999999953</v>
      </c>
      <c r="E11" s="37">
        <v>9923.289999999939</v>
      </c>
      <c r="F11" s="37">
        <v>7709.8600000000033</v>
      </c>
    </row>
    <row r="12" spans="1:6">
      <c r="A12" s="4" t="s">
        <v>45</v>
      </c>
      <c r="B12" s="37">
        <v>61975.780000003026</v>
      </c>
      <c r="C12" s="37">
        <v>64083.670000003032</v>
      </c>
      <c r="D12" s="37">
        <v>65837.780000003884</v>
      </c>
      <c r="E12" s="37">
        <v>67251.830000004891</v>
      </c>
      <c r="F12" s="37">
        <v>69837.970000005094</v>
      </c>
    </row>
    <row r="13" spans="1:6">
      <c r="A13" s="4" t="s">
        <v>46</v>
      </c>
      <c r="B13" s="37">
        <v>210.32</v>
      </c>
      <c r="C13" s="37">
        <v>210.76</v>
      </c>
      <c r="D13" s="37">
        <v>212.98000000000002</v>
      </c>
      <c r="E13" s="37">
        <v>228.01000000000002</v>
      </c>
      <c r="F13" s="37">
        <v>178.5</v>
      </c>
    </row>
    <row r="14" spans="1:6">
      <c r="A14" s="4" t="s">
        <v>47</v>
      </c>
      <c r="B14" s="37">
        <v>2995.1299999999947</v>
      </c>
      <c r="C14" s="37">
        <v>3064.3700000000081</v>
      </c>
      <c r="D14" s="37">
        <v>2687.7500000000041</v>
      </c>
      <c r="E14" s="37">
        <v>2752.2900000000036</v>
      </c>
      <c r="F14" s="37">
        <v>2942.7499999999959</v>
      </c>
    </row>
    <row r="15" spans="1:6">
      <c r="A15" s="13"/>
      <c r="B15" s="13"/>
      <c r="C15" s="13"/>
      <c r="D15" s="13"/>
      <c r="E15" s="13"/>
      <c r="F15" s="13"/>
    </row>
    <row r="16" spans="1:6">
      <c r="A16" s="13"/>
      <c r="B16" s="13"/>
      <c r="C16" s="13"/>
      <c r="D16" s="13"/>
      <c r="E16" s="13"/>
      <c r="F16" s="13"/>
    </row>
    <row r="17" spans="1:7">
      <c r="A17" s="52" t="s">
        <v>48</v>
      </c>
      <c r="B17" s="13"/>
      <c r="C17" s="13"/>
      <c r="D17" s="13"/>
      <c r="E17" s="13"/>
      <c r="F17" s="13"/>
    </row>
    <row r="18" spans="1:7">
      <c r="A18" s="8" t="s">
        <v>38</v>
      </c>
      <c r="B18" s="51">
        <v>43891</v>
      </c>
      <c r="C18" s="51">
        <v>44256</v>
      </c>
      <c r="D18" s="51">
        <v>44621</v>
      </c>
      <c r="E18" s="51">
        <v>44986</v>
      </c>
      <c r="F18" s="51">
        <v>45352</v>
      </c>
    </row>
    <row r="19" spans="1:7">
      <c r="A19" s="4" t="s">
        <v>44</v>
      </c>
      <c r="B19" s="38">
        <v>0.16591417370179837</v>
      </c>
      <c r="C19" s="38">
        <v>0.14770726512785054</v>
      </c>
      <c r="D19" s="38">
        <v>0.13475898537780082</v>
      </c>
      <c r="E19" s="38">
        <v>0.1238006113622621</v>
      </c>
      <c r="F19" s="38">
        <v>9.5573917540639347E-2</v>
      </c>
    </row>
    <row r="20" spans="1:7">
      <c r="A20" s="4" t="s">
        <v>45</v>
      </c>
      <c r="B20" s="38">
        <v>0.79306756978616144</v>
      </c>
      <c r="C20" s="38">
        <v>0.81085242559162307</v>
      </c>
      <c r="D20" s="38">
        <v>0.82872828590072622</v>
      </c>
      <c r="E20" s="38">
        <v>0.83901787302714881</v>
      </c>
      <c r="F20" s="38">
        <v>0.86573405820418636</v>
      </c>
    </row>
    <row r="21" spans="1:7">
      <c r="A21" s="4" t="s">
        <v>46</v>
      </c>
      <c r="B21" s="38">
        <v>2.6913412187376637E-3</v>
      </c>
      <c r="C21" s="38">
        <v>2.6667520324238979E-3</v>
      </c>
      <c r="D21" s="38">
        <v>2.6808703199154992E-3</v>
      </c>
      <c r="E21" s="38">
        <v>2.8445986559608311E-3</v>
      </c>
      <c r="F21" s="38">
        <v>2.2127437179149966E-3</v>
      </c>
    </row>
    <row r="22" spans="1:7">
      <c r="A22" s="4" t="s">
        <v>47</v>
      </c>
      <c r="B22" s="38">
        <v>3.8326915293256582E-2</v>
      </c>
      <c r="C22" s="38">
        <v>3.8773557248049165E-2</v>
      </c>
      <c r="D22" s="38">
        <v>3.3831858401506681E-2</v>
      </c>
      <c r="E22" s="38">
        <v>3.4336916954582894E-2</v>
      </c>
      <c r="F22" s="38">
        <v>3.6479280537223234E-2</v>
      </c>
    </row>
    <row r="26" spans="1:7">
      <c r="A26" s="52" t="s">
        <v>49</v>
      </c>
    </row>
    <row r="27" spans="1:7">
      <c r="A27" s="8" t="s">
        <v>38</v>
      </c>
      <c r="B27" s="23">
        <v>43891</v>
      </c>
      <c r="C27" s="23">
        <v>44256</v>
      </c>
      <c r="D27" s="23">
        <v>44621</v>
      </c>
      <c r="E27" s="23">
        <v>44986</v>
      </c>
      <c r="F27" s="23">
        <v>45352</v>
      </c>
    </row>
    <row r="28" spans="1:7">
      <c r="A28" s="4" t="s">
        <v>50</v>
      </c>
      <c r="B28" s="39">
        <v>53855</v>
      </c>
      <c r="C28" s="39">
        <v>54227</v>
      </c>
      <c r="D28" s="39">
        <v>55082</v>
      </c>
      <c r="E28" s="39">
        <v>55471</v>
      </c>
      <c r="F28" s="39">
        <v>55821</v>
      </c>
    </row>
    <row r="29" spans="1:7">
      <c r="A29" s="4" t="s">
        <v>51</v>
      </c>
      <c r="B29" s="39">
        <v>36340</v>
      </c>
      <c r="C29" s="39">
        <v>36717</v>
      </c>
      <c r="D29" s="39">
        <v>36803</v>
      </c>
      <c r="E29" s="39">
        <v>37549</v>
      </c>
      <c r="F29" s="39">
        <v>36888</v>
      </c>
    </row>
    <row r="30" spans="1:7">
      <c r="A30" s="4" t="s">
        <v>47</v>
      </c>
      <c r="B30" s="39">
        <v>8297</v>
      </c>
      <c r="C30" s="39">
        <v>8403</v>
      </c>
      <c r="D30" s="39">
        <v>7051</v>
      </c>
      <c r="E30" s="39">
        <v>7725</v>
      </c>
      <c r="F30" s="39">
        <v>8023</v>
      </c>
    </row>
    <row r="31" spans="1:7">
      <c r="A31" s="1"/>
      <c r="B31" s="13"/>
      <c r="C31" s="41"/>
      <c r="D31" s="41"/>
      <c r="E31" s="41"/>
      <c r="F31" s="41"/>
    </row>
    <row r="32" spans="1:7">
      <c r="A32" s="4" t="s">
        <v>52</v>
      </c>
      <c r="C32" s="16"/>
      <c r="D32" s="16"/>
      <c r="E32" s="16"/>
      <c r="F32" s="16"/>
      <c r="G32" s="41"/>
    </row>
    <row r="33" spans="1:16">
      <c r="A33" s="8" t="s">
        <v>38</v>
      </c>
      <c r="B33" s="23">
        <v>43891</v>
      </c>
      <c r="C33" s="23">
        <v>44256</v>
      </c>
      <c r="D33" s="23">
        <v>44621</v>
      </c>
      <c r="E33" s="23">
        <v>44986</v>
      </c>
      <c r="F33" s="23">
        <v>45352</v>
      </c>
      <c r="G33" s="16"/>
    </row>
    <row r="34" spans="1:16">
      <c r="A34" s="4" t="s">
        <v>50</v>
      </c>
      <c r="B34" s="38">
        <v>0.54679567883685987</v>
      </c>
      <c r="C34" s="38">
        <v>0.54583429796571614</v>
      </c>
      <c r="D34" s="38">
        <v>0.5567437535376405</v>
      </c>
      <c r="E34" s="38">
        <v>0.55060797061888922</v>
      </c>
      <c r="F34" s="38">
        <v>0.55415359567962519</v>
      </c>
    </row>
    <row r="35" spans="1:16">
      <c r="A35" s="4" t="s">
        <v>51</v>
      </c>
      <c r="B35" s="38">
        <v>0.3689639767696869</v>
      </c>
      <c r="C35" s="38">
        <v>0.36958337946792558</v>
      </c>
      <c r="D35" s="38">
        <v>0.37198795180722893</v>
      </c>
      <c r="E35" s="38">
        <v>0.37271328601915726</v>
      </c>
      <c r="F35" s="38">
        <v>0.3661994202438153</v>
      </c>
    </row>
    <row r="36" spans="1:16">
      <c r="A36" s="4" t="s">
        <v>47</v>
      </c>
      <c r="B36" s="38">
        <v>8.4240344393453279E-2</v>
      </c>
      <c r="C36" s="38">
        <v>8.4582322566358323E-2</v>
      </c>
      <c r="D36" s="38">
        <v>7.1268294655130585E-2</v>
      </c>
      <c r="E36" s="38">
        <v>7.6678743361953447E-2</v>
      </c>
      <c r="F36" s="38">
        <v>7.9646984076559582E-2</v>
      </c>
    </row>
    <row r="39" spans="1:16">
      <c r="K39" s="1"/>
      <c r="L39" s="2"/>
      <c r="M39" s="2"/>
      <c r="N39" s="2"/>
      <c r="O39" s="2"/>
      <c r="P39" s="2"/>
    </row>
    <row r="40" spans="1:16">
      <c r="L40" s="16"/>
      <c r="M40" s="16"/>
      <c r="N40" s="16"/>
      <c r="O40" s="16"/>
      <c r="P40" s="16"/>
    </row>
    <row r="41" spans="1:16">
      <c r="L41" s="16"/>
      <c r="M41" s="16"/>
      <c r="N41" s="16"/>
      <c r="O41" s="16"/>
      <c r="P41" s="16"/>
    </row>
    <row r="42" spans="1:16">
      <c r="L42" s="16"/>
      <c r="M42" s="16"/>
      <c r="N42" s="16"/>
      <c r="O42" s="16"/>
      <c r="P42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46A40-BAD1-4671-86E1-6F4314C032AD}">
  <sheetPr>
    <tabColor theme="0" tint="-4.9989318521683403E-2"/>
  </sheetPr>
  <dimension ref="A1:G40"/>
  <sheetViews>
    <sheetView showGridLines="0" zoomScale="85" zoomScaleNormal="85" workbookViewId="0">
      <selection activeCell="A27" sqref="A27"/>
    </sheetView>
  </sheetViews>
  <sheetFormatPr defaultRowHeight="14.25"/>
  <cols>
    <col min="1" max="1" width="102.265625" bestFit="1" customWidth="1"/>
    <col min="2" max="6" width="13.73046875" bestFit="1" customWidth="1"/>
  </cols>
  <sheetData>
    <row r="1" spans="1:6">
      <c r="A1" s="56" t="s">
        <v>53</v>
      </c>
    </row>
    <row r="2" spans="1:6">
      <c r="A2" s="8" t="s">
        <v>38</v>
      </c>
      <c r="B2" s="51">
        <v>43891</v>
      </c>
      <c r="C2" s="51">
        <v>44256</v>
      </c>
      <c r="D2" s="51">
        <v>44621</v>
      </c>
      <c r="E2" s="51">
        <v>44986</v>
      </c>
      <c r="F2" s="51">
        <v>45352</v>
      </c>
    </row>
    <row r="3" spans="1:6">
      <c r="A3" s="3" t="s">
        <v>54</v>
      </c>
      <c r="B3" s="4">
        <v>4064.02</v>
      </c>
      <c r="C3" s="4">
        <v>4433.3799999999992</v>
      </c>
      <c r="D3" s="4">
        <v>4505.5800000000036</v>
      </c>
      <c r="E3" s="4">
        <v>4961.9199999999983</v>
      </c>
      <c r="F3" s="4">
        <v>5912.7100000000046</v>
      </c>
    </row>
    <row r="4" spans="1:6">
      <c r="A4" s="3" t="s">
        <v>55</v>
      </c>
      <c r="B4" s="4">
        <v>29705.09000000028</v>
      </c>
      <c r="C4" s="4">
        <v>30007.410000000309</v>
      </c>
      <c r="D4" s="4">
        <v>31550.480000000352</v>
      </c>
      <c r="E4" s="4">
        <v>31425.190000000315</v>
      </c>
      <c r="F4" s="4">
        <v>33062.640000000429</v>
      </c>
    </row>
    <row r="5" spans="1:6">
      <c r="A5" s="3" t="s">
        <v>56</v>
      </c>
      <c r="B5" s="4">
        <v>3405.6900000000019</v>
      </c>
      <c r="C5" s="4">
        <v>3694.1400000000049</v>
      </c>
      <c r="D5" s="4">
        <v>3907.6100000000042</v>
      </c>
      <c r="E5" s="4">
        <v>4158.6500000000106</v>
      </c>
      <c r="F5" s="4">
        <v>4239.0200000000068</v>
      </c>
    </row>
    <row r="6" spans="1:6">
      <c r="A6" s="3" t="s">
        <v>57</v>
      </c>
      <c r="B6" s="4">
        <v>55662.520000000717</v>
      </c>
      <c r="C6" s="4">
        <v>56671.750000001048</v>
      </c>
      <c r="D6" s="4">
        <v>59519.010000001363</v>
      </c>
      <c r="E6" s="4">
        <v>60491.520000001081</v>
      </c>
      <c r="F6" s="4">
        <v>64369.210000001265</v>
      </c>
    </row>
    <row r="10" spans="1:6">
      <c r="A10" s="8" t="s">
        <v>58</v>
      </c>
    </row>
    <row r="11" spans="1:6">
      <c r="A11" s="8" t="s">
        <v>38</v>
      </c>
      <c r="B11" s="51">
        <v>43891</v>
      </c>
      <c r="C11" s="51">
        <v>44256</v>
      </c>
      <c r="D11" s="51">
        <v>44621</v>
      </c>
      <c r="E11" s="51">
        <v>44986</v>
      </c>
      <c r="F11" s="51">
        <v>45352</v>
      </c>
    </row>
    <row r="12" spans="1:6">
      <c r="A12" s="4" t="s">
        <v>44</v>
      </c>
      <c r="B12" s="37">
        <v>18545.879999999994</v>
      </c>
      <c r="C12" s="37">
        <v>18316.910000000076</v>
      </c>
      <c r="D12" s="37">
        <v>20561.06000000007</v>
      </c>
      <c r="E12" s="37">
        <v>19422.280000000006</v>
      </c>
      <c r="F12" s="37">
        <v>20346.239999999867</v>
      </c>
    </row>
    <row r="13" spans="1:6">
      <c r="A13" s="4" t="s">
        <v>45</v>
      </c>
      <c r="B13" s="37">
        <v>71108.099999980637</v>
      </c>
      <c r="C13" s="37">
        <v>73271.429999981934</v>
      </c>
      <c r="D13" s="37">
        <v>75180.799999982439</v>
      </c>
      <c r="E13" s="37">
        <v>77794.619999983915</v>
      </c>
      <c r="F13" s="37">
        <v>83500.819999987958</v>
      </c>
    </row>
    <row r="14" spans="1:6">
      <c r="A14" s="4" t="s">
        <v>46</v>
      </c>
      <c r="B14" s="37">
        <v>423.00999999999982</v>
      </c>
      <c r="C14" s="37">
        <v>427.10999999999973</v>
      </c>
      <c r="D14" s="37">
        <v>414.94999999999993</v>
      </c>
      <c r="E14" s="37">
        <v>448.48999999999967</v>
      </c>
      <c r="F14" s="37">
        <v>474.11999999999989</v>
      </c>
    </row>
    <row r="15" spans="1:6">
      <c r="A15" s="4" t="s">
        <v>47</v>
      </c>
      <c r="B15" s="37">
        <v>2760.3300000000422</v>
      </c>
      <c r="C15" s="37">
        <v>2791.2300000000332</v>
      </c>
      <c r="D15" s="37">
        <v>3325.8700000000604</v>
      </c>
      <c r="E15" s="37">
        <v>3371.8900000000917</v>
      </c>
      <c r="F15" s="37">
        <v>3262.4000000000688</v>
      </c>
    </row>
    <row r="19" spans="1:7">
      <c r="A19" s="52" t="s">
        <v>59</v>
      </c>
    </row>
    <row r="20" spans="1:7">
      <c r="A20" s="8" t="s">
        <v>38</v>
      </c>
      <c r="B20" s="51">
        <v>43891</v>
      </c>
      <c r="C20" s="51">
        <v>44256</v>
      </c>
      <c r="D20" s="51">
        <v>44621</v>
      </c>
      <c r="E20" s="51">
        <v>44986</v>
      </c>
      <c r="F20" s="51">
        <v>45352</v>
      </c>
    </row>
    <row r="21" spans="1:7">
      <c r="A21" s="4" t="s">
        <v>44</v>
      </c>
      <c r="B21" s="38">
        <v>0.19976750729125323</v>
      </c>
      <c r="C21" s="38">
        <v>0.19320273634727136</v>
      </c>
      <c r="D21" s="38">
        <v>0.206679795920264</v>
      </c>
      <c r="E21" s="38">
        <v>0.19222884859925213</v>
      </c>
      <c r="F21" s="38">
        <v>0.18912030999527293</v>
      </c>
    </row>
    <row r="22" spans="1:7">
      <c r="A22" s="4" t="s">
        <v>45</v>
      </c>
      <c r="B22" s="38">
        <v>0.76594304962683357</v>
      </c>
      <c r="C22" s="38">
        <v>0.77285092147496492</v>
      </c>
      <c r="D22" s="38">
        <v>0.75571747765526198</v>
      </c>
      <c r="E22" s="38">
        <v>0.76995956344019623</v>
      </c>
      <c r="F22" s="38">
        <v>0.77614836762258343</v>
      </c>
    </row>
    <row r="23" spans="1:7">
      <c r="A23" s="4" t="s">
        <v>46</v>
      </c>
      <c r="B23" s="38">
        <v>4.5564650078223851E-3</v>
      </c>
      <c r="C23" s="38">
        <v>4.50506230151716E-3</v>
      </c>
      <c r="D23" s="38">
        <v>4.1710778197774452E-3</v>
      </c>
      <c r="E23" s="38">
        <v>4.4388566279694504E-3</v>
      </c>
      <c r="F23" s="38">
        <v>4.4069922194449381E-3</v>
      </c>
    </row>
    <row r="24" spans="1:7">
      <c r="A24" s="4" t="s">
        <v>47</v>
      </c>
      <c r="B24" s="38">
        <v>2.9732978073905018E-2</v>
      </c>
      <c r="C24" s="38">
        <v>2.9441279876059795E-2</v>
      </c>
      <c r="D24" s="38">
        <v>3.3431648604563116E-2</v>
      </c>
      <c r="E24" s="38">
        <v>3.3372731332436234E-2</v>
      </c>
      <c r="F24" s="38">
        <v>3.0324330162653908E-2</v>
      </c>
    </row>
    <row r="27" spans="1:7">
      <c r="A27" s="15"/>
    </row>
    <row r="28" spans="1:7">
      <c r="A28" s="8" t="s">
        <v>60</v>
      </c>
      <c r="B28" s="57"/>
      <c r="C28" s="58"/>
      <c r="D28" s="58"/>
      <c r="E28" s="58"/>
      <c r="F28" s="58"/>
      <c r="G28" s="2"/>
    </row>
    <row r="29" spans="1:7">
      <c r="A29" s="8" t="s">
        <v>38</v>
      </c>
      <c r="B29" s="51">
        <v>43891</v>
      </c>
      <c r="C29" s="51">
        <v>44256</v>
      </c>
      <c r="D29" s="51">
        <v>44621</v>
      </c>
      <c r="E29" s="51">
        <v>44986</v>
      </c>
      <c r="F29" s="51">
        <v>45352</v>
      </c>
    </row>
    <row r="30" spans="1:7">
      <c r="A30" s="4" t="s">
        <v>50</v>
      </c>
      <c r="B30" s="39">
        <v>61894</v>
      </c>
      <c r="C30" s="39">
        <v>61942</v>
      </c>
      <c r="D30" s="39">
        <v>63246</v>
      </c>
      <c r="E30" s="39">
        <v>63527</v>
      </c>
      <c r="F30" s="39">
        <v>67474</v>
      </c>
    </row>
    <row r="31" spans="1:7">
      <c r="A31" s="4" t="s">
        <v>51</v>
      </c>
      <c r="B31" s="39">
        <v>43180</v>
      </c>
      <c r="C31" s="39">
        <v>46033</v>
      </c>
      <c r="D31" s="39">
        <v>49977</v>
      </c>
      <c r="E31" s="39">
        <v>51673</v>
      </c>
      <c r="F31" s="39">
        <v>55641</v>
      </c>
    </row>
    <row r="32" spans="1:7">
      <c r="A32" s="4" t="s">
        <v>47</v>
      </c>
      <c r="B32" s="39">
        <v>5941</v>
      </c>
      <c r="C32" s="39">
        <v>6024</v>
      </c>
      <c r="D32" s="39">
        <v>6985</v>
      </c>
      <c r="E32" s="39">
        <v>7343</v>
      </c>
      <c r="F32" s="39">
        <v>7416</v>
      </c>
    </row>
    <row r="36" spans="1:6">
      <c r="A36" s="8" t="s">
        <v>61</v>
      </c>
      <c r="B36" s="57"/>
      <c r="C36" s="58"/>
      <c r="D36" s="58"/>
      <c r="E36" s="58"/>
      <c r="F36" s="58"/>
    </row>
    <row r="37" spans="1:6">
      <c r="A37" s="8" t="s">
        <v>38</v>
      </c>
      <c r="B37" s="51">
        <v>43891</v>
      </c>
      <c r="C37" s="51">
        <v>44256</v>
      </c>
      <c r="D37" s="51">
        <v>44621</v>
      </c>
      <c r="E37" s="51">
        <v>44986</v>
      </c>
      <c r="F37" s="51">
        <v>45352</v>
      </c>
    </row>
    <row r="38" spans="1:6">
      <c r="A38" s="4" t="s">
        <v>50</v>
      </c>
      <c r="B38" s="38">
        <v>0.55752826194658378</v>
      </c>
      <c r="C38" s="38">
        <v>0.54335564347055676</v>
      </c>
      <c r="D38" s="38">
        <v>0.52613802741914018</v>
      </c>
      <c r="E38" s="38">
        <v>0.51840578409211457</v>
      </c>
      <c r="F38" s="38">
        <v>0.5169193524909792</v>
      </c>
    </row>
    <row r="39" spans="1:6">
      <c r="A39" s="4" t="s">
        <v>51</v>
      </c>
      <c r="B39" s="38">
        <v>0.38895644732693779</v>
      </c>
      <c r="C39" s="38">
        <v>0.40380178773498016</v>
      </c>
      <c r="D39" s="38">
        <v>0.41575435911087449</v>
      </c>
      <c r="E39" s="38">
        <v>0.42167239254792194</v>
      </c>
      <c r="F39" s="38">
        <v>0.42626655736951374</v>
      </c>
    </row>
    <row r="40" spans="1:6">
      <c r="A40" s="4" t="s">
        <v>47</v>
      </c>
      <c r="B40" s="38">
        <v>5.3515290726478405E-2</v>
      </c>
      <c r="C40" s="38">
        <v>5.2842568794463106E-2</v>
      </c>
      <c r="D40" s="38">
        <v>5.8107613469985359E-2</v>
      </c>
      <c r="E40" s="38">
        <v>5.992182335996344E-2</v>
      </c>
      <c r="F40" s="38">
        <v>5.6814090139507091E-2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EC10D-D79A-4EBC-8144-5E340FD75B9D}">
  <sheetPr>
    <tabColor theme="0" tint="-4.9989318521683403E-2"/>
  </sheetPr>
  <dimension ref="A1:N36"/>
  <sheetViews>
    <sheetView showGridLines="0" zoomScale="85" zoomScaleNormal="85" workbookViewId="0">
      <selection activeCell="A8" sqref="A8:F8"/>
    </sheetView>
  </sheetViews>
  <sheetFormatPr defaultRowHeight="14.25"/>
  <cols>
    <col min="1" max="1" width="58.86328125" bestFit="1" customWidth="1"/>
    <col min="2" max="6" width="8.73046875" bestFit="1" customWidth="1"/>
    <col min="10" max="10" width="10.59765625" bestFit="1" customWidth="1"/>
  </cols>
  <sheetData>
    <row r="1" spans="1:14">
      <c r="A1" s="59" t="s">
        <v>62</v>
      </c>
      <c r="G1" s="14"/>
    </row>
    <row r="2" spans="1:14">
      <c r="A2" s="8" t="s">
        <v>38</v>
      </c>
      <c r="B2" s="51">
        <v>43891</v>
      </c>
      <c r="C2" s="51">
        <v>44256</v>
      </c>
      <c r="D2" s="51">
        <v>44621</v>
      </c>
      <c r="E2" s="51">
        <v>44986</v>
      </c>
      <c r="F2" s="51">
        <v>45352</v>
      </c>
    </row>
    <row r="3" spans="1:14">
      <c r="A3" s="3" t="s">
        <v>54</v>
      </c>
      <c r="B3" s="37">
        <v>8799.1800000000112</v>
      </c>
      <c r="C3" s="37">
        <v>8367.9300000000112</v>
      </c>
      <c r="D3" s="37">
        <v>8318.7200000000084</v>
      </c>
      <c r="E3" s="37">
        <v>9025.0600000000231</v>
      </c>
      <c r="F3" s="37">
        <v>9836.6900000000169</v>
      </c>
      <c r="G3" s="13"/>
    </row>
    <row r="4" spans="1:14">
      <c r="A4" s="3" t="s">
        <v>55</v>
      </c>
      <c r="B4" s="37">
        <v>21053.230000000032</v>
      </c>
      <c r="C4" s="37">
        <v>20876.410000000007</v>
      </c>
      <c r="D4" s="37">
        <v>21262.479999999989</v>
      </c>
      <c r="E4" s="37">
        <v>22016.02</v>
      </c>
      <c r="F4" s="37">
        <v>23895.809999999969</v>
      </c>
      <c r="G4" s="13"/>
    </row>
    <row r="5" spans="1:14">
      <c r="A5" s="3" t="s">
        <v>56</v>
      </c>
      <c r="B5" s="37">
        <v>921.61000000000013</v>
      </c>
      <c r="C5" s="37">
        <v>786.57</v>
      </c>
      <c r="D5" s="37">
        <v>827.70000000000016</v>
      </c>
      <c r="E5" s="37">
        <v>833.82</v>
      </c>
      <c r="F5" s="37">
        <v>961.62000000000012</v>
      </c>
    </row>
    <row r="6" spans="1:14">
      <c r="A6" s="3" t="s">
        <v>57</v>
      </c>
      <c r="B6" s="37">
        <v>30791.590000000062</v>
      </c>
      <c r="C6" s="37">
        <v>31575.260000000075</v>
      </c>
      <c r="D6" s="37">
        <v>32428.680000000077</v>
      </c>
      <c r="E6" s="37">
        <v>33238.63000000007</v>
      </c>
      <c r="F6" s="37">
        <v>35062.690000000024</v>
      </c>
    </row>
    <row r="7" spans="1:14">
      <c r="A7" s="1"/>
      <c r="B7" s="13"/>
      <c r="C7" s="13"/>
      <c r="D7" s="13"/>
      <c r="E7" s="13"/>
      <c r="F7" s="13"/>
      <c r="G7" s="13"/>
    </row>
    <row r="11" spans="1:14" s="13" customFormat="1">
      <c r="A11" s="8" t="s">
        <v>63</v>
      </c>
      <c r="I11" s="169"/>
      <c r="J11" s="169"/>
      <c r="K11" s="169"/>
      <c r="L11" s="169"/>
      <c r="M11" s="169"/>
      <c r="N11" s="169"/>
    </row>
    <row r="12" spans="1:14" s="13" customFormat="1">
      <c r="A12" s="13" t="s">
        <v>38</v>
      </c>
      <c r="B12" s="51">
        <v>43891</v>
      </c>
      <c r="C12" s="51">
        <v>44256</v>
      </c>
      <c r="D12" s="51">
        <v>44621</v>
      </c>
      <c r="E12" s="51">
        <v>44986</v>
      </c>
      <c r="F12" s="51">
        <v>45352</v>
      </c>
    </row>
    <row r="13" spans="1:14">
      <c r="A13" s="4" t="s">
        <v>44</v>
      </c>
      <c r="B13" s="37">
        <v>6058.4100000000244</v>
      </c>
      <c r="C13" s="37">
        <v>4109.9900000000098</v>
      </c>
      <c r="D13" s="37">
        <v>4451.3000000000084</v>
      </c>
      <c r="E13" s="37">
        <v>5329.4000000000187</v>
      </c>
      <c r="F13" s="37">
        <v>6336.2900000000227</v>
      </c>
    </row>
    <row r="14" spans="1:14">
      <c r="A14" s="4" t="s">
        <v>45</v>
      </c>
      <c r="B14" s="37">
        <v>53327.869999999944</v>
      </c>
      <c r="C14" s="37">
        <v>55323.529999999919</v>
      </c>
      <c r="D14" s="37">
        <v>56288.780000000123</v>
      </c>
      <c r="E14" s="37">
        <v>57416.220000000045</v>
      </c>
      <c r="F14" s="37">
        <v>60693.630000000157</v>
      </c>
    </row>
    <row r="15" spans="1:14">
      <c r="A15" s="4" t="s">
        <v>46</v>
      </c>
      <c r="B15" s="37">
        <v>1095.8999999999996</v>
      </c>
      <c r="C15" s="37">
        <v>1078.07</v>
      </c>
      <c r="D15" s="37">
        <v>1111.56</v>
      </c>
      <c r="E15" s="37">
        <v>1225.5199999999995</v>
      </c>
      <c r="F15" s="37">
        <v>1580.4099999999996</v>
      </c>
    </row>
    <row r="16" spans="1:14">
      <c r="A16" s="4" t="s">
        <v>47</v>
      </c>
      <c r="B16" s="37">
        <v>1087.430000000003</v>
      </c>
      <c r="C16" s="37">
        <v>1096.9800000000025</v>
      </c>
      <c r="D16" s="37">
        <v>990.20000000000016</v>
      </c>
      <c r="E16" s="37">
        <v>1145.6500000000017</v>
      </c>
      <c r="F16" s="37">
        <v>1149.1400000000031</v>
      </c>
    </row>
    <row r="18" spans="1:14" s="13" customFormat="1">
      <c r="A18" s="8" t="s">
        <v>64</v>
      </c>
      <c r="I18" s="169"/>
      <c r="J18" s="169"/>
      <c r="K18" s="169"/>
      <c r="L18" s="169"/>
      <c r="M18" s="169"/>
      <c r="N18" s="169"/>
    </row>
    <row r="19" spans="1:14" s="13" customFormat="1">
      <c r="A19" s="13" t="s">
        <v>38</v>
      </c>
      <c r="B19" s="51">
        <v>43891</v>
      </c>
      <c r="C19" s="51">
        <v>44256</v>
      </c>
      <c r="D19" s="51">
        <v>44621</v>
      </c>
      <c r="E19" s="51">
        <v>44986</v>
      </c>
      <c r="F19" s="51">
        <v>45352</v>
      </c>
    </row>
    <row r="20" spans="1:14">
      <c r="A20" s="4" t="s">
        <v>44</v>
      </c>
      <c r="B20" s="38">
        <v>9.8399356435748597E-2</v>
      </c>
      <c r="C20" s="38">
        <v>6.6711335776824685E-2</v>
      </c>
      <c r="D20" s="38">
        <v>7.0833381072228349E-2</v>
      </c>
      <c r="E20" s="38">
        <v>8.1843714961993788E-2</v>
      </c>
      <c r="F20" s="38">
        <v>9.0830535266393883E-2</v>
      </c>
    </row>
    <row r="21" spans="1:14">
      <c r="A21" s="4" t="s">
        <v>45</v>
      </c>
      <c r="B21" s="38">
        <v>0.86613948017536579</v>
      </c>
      <c r="C21" s="38">
        <v>0.89798432263563155</v>
      </c>
      <c r="D21" s="38">
        <v>0.89572138562461012</v>
      </c>
      <c r="E21" s="38">
        <v>0.88174217433015234</v>
      </c>
      <c r="F21" s="38">
        <v>0.87004144383550253</v>
      </c>
    </row>
    <row r="22" spans="1:14">
      <c r="A22" s="4" t="s">
        <v>46</v>
      </c>
      <c r="B22" s="38">
        <v>1.7799365628595031E-2</v>
      </c>
      <c r="C22" s="38">
        <v>1.7498701885143568E-2</v>
      </c>
      <c r="D22" s="38">
        <v>1.7688215367341224E-2</v>
      </c>
      <c r="E22" s="38">
        <v>1.8820338041847531E-2</v>
      </c>
      <c r="F22" s="38">
        <v>2.2655131984230678E-2</v>
      </c>
    </row>
    <row r="23" spans="1:14">
      <c r="A23" s="4" t="s">
        <v>47</v>
      </c>
      <c r="B23" s="38">
        <v>1.7661797760291226E-2</v>
      </c>
      <c r="C23" s="38">
        <v>1.7805639702398578E-2</v>
      </c>
      <c r="D23" s="38">
        <v>1.5757017935821085E-2</v>
      </c>
      <c r="E23" s="38">
        <v>1.7593772666005175E-2</v>
      </c>
      <c r="F23" s="38">
        <v>1.6472888913863438E-2</v>
      </c>
    </row>
    <row r="25" spans="1:14">
      <c r="A25" s="15"/>
    </row>
    <row r="26" spans="1:14" ht="28.5">
      <c r="A26" s="55" t="s">
        <v>65</v>
      </c>
    </row>
    <row r="27" spans="1:14">
      <c r="A27" s="13" t="s">
        <v>38</v>
      </c>
      <c r="B27" s="51">
        <v>43891</v>
      </c>
      <c r="C27" s="51">
        <v>44256</v>
      </c>
      <c r="D27" s="51">
        <v>44621</v>
      </c>
      <c r="E27" s="51">
        <v>44986</v>
      </c>
      <c r="F27" s="51">
        <v>45352</v>
      </c>
    </row>
    <row r="28" spans="1:14">
      <c r="A28" s="4" t="s">
        <v>50</v>
      </c>
      <c r="B28" s="39">
        <v>56535</v>
      </c>
      <c r="C28" s="39">
        <v>56431</v>
      </c>
      <c r="D28" s="39">
        <v>57872</v>
      </c>
      <c r="E28" s="39">
        <v>60054</v>
      </c>
      <c r="F28" s="39">
        <v>64439</v>
      </c>
    </row>
    <row r="29" spans="1:14">
      <c r="A29" s="4" t="s">
        <v>51</v>
      </c>
      <c r="B29" s="39">
        <v>6925</v>
      </c>
      <c r="C29" s="39">
        <v>6935</v>
      </c>
      <c r="D29" s="39">
        <v>6956</v>
      </c>
      <c r="E29" s="39">
        <v>6898</v>
      </c>
      <c r="F29" s="39">
        <v>7179</v>
      </c>
    </row>
    <row r="30" spans="1:14">
      <c r="A30" s="4" t="s">
        <v>47</v>
      </c>
      <c r="B30" s="39">
        <v>5215</v>
      </c>
      <c r="C30" s="39">
        <v>5040</v>
      </c>
      <c r="D30" s="39">
        <v>4803</v>
      </c>
      <c r="E30" s="39">
        <v>5049</v>
      </c>
      <c r="F30" s="39">
        <v>5152</v>
      </c>
    </row>
    <row r="32" spans="1:14">
      <c r="A32" s="55" t="s">
        <v>66</v>
      </c>
    </row>
    <row r="33" spans="1:6">
      <c r="A33" s="13" t="s">
        <v>38</v>
      </c>
      <c r="B33" s="51">
        <v>43891</v>
      </c>
      <c r="C33" s="51">
        <v>44256</v>
      </c>
      <c r="D33" s="51">
        <v>44621</v>
      </c>
      <c r="E33" s="51">
        <v>44986</v>
      </c>
      <c r="F33" s="51">
        <v>45352</v>
      </c>
    </row>
    <row r="34" spans="1:6">
      <c r="A34" s="4" t="s">
        <v>50</v>
      </c>
      <c r="B34" s="38">
        <v>0.8232253367309792</v>
      </c>
      <c r="C34" s="38">
        <v>0.82494225652720521</v>
      </c>
      <c r="D34" s="38">
        <v>0.83112406830291108</v>
      </c>
      <c r="E34" s="38">
        <v>0.83407174900348602</v>
      </c>
      <c r="F34" s="38">
        <v>0.83937736094828708</v>
      </c>
    </row>
    <row r="35" spans="1:6">
      <c r="A35" s="4" t="s">
        <v>51</v>
      </c>
      <c r="B35" s="38">
        <v>0.10083727702948671</v>
      </c>
      <c r="C35" s="38">
        <v>0.10137999590679179</v>
      </c>
      <c r="D35" s="38">
        <v>9.9898033921672819E-2</v>
      </c>
      <c r="E35" s="38">
        <v>9.5804224941320265E-2</v>
      </c>
      <c r="F35" s="38">
        <v>9.3513091051191877E-2</v>
      </c>
    </row>
    <row r="36" spans="1:6">
      <c r="A36" s="4" t="s">
        <v>47</v>
      </c>
      <c r="B36" s="38">
        <v>7.5937386239534041E-2</v>
      </c>
      <c r="C36" s="38">
        <v>7.3677747566002982E-2</v>
      </c>
      <c r="D36" s="38">
        <v>6.8977897775416117E-2</v>
      </c>
      <c r="E36" s="38">
        <v>7.0124026055193675E-2</v>
      </c>
      <c r="F36" s="38">
        <v>6.7109548000521033E-2</v>
      </c>
    </row>
  </sheetData>
  <mergeCells count="2">
    <mergeCell ref="I11:N11"/>
    <mergeCell ref="I18:N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6A15D-4830-43A2-A9C1-F9FD142FA63A}">
  <sheetPr>
    <tabColor theme="0" tint="-4.9989318521683403E-2"/>
  </sheetPr>
  <dimension ref="A1:AE471"/>
  <sheetViews>
    <sheetView showGridLines="0" zoomScale="85" zoomScaleNormal="85" workbookViewId="0">
      <selection sqref="A1:XFD1048576"/>
    </sheetView>
  </sheetViews>
  <sheetFormatPr defaultColWidth="9.1328125" defaultRowHeight="14.25"/>
  <cols>
    <col min="1" max="1" width="112.86328125" style="9" customWidth="1"/>
    <col min="2" max="2" width="14" style="9" bestFit="1" customWidth="1"/>
    <col min="3" max="3" width="13.86328125" style="9" bestFit="1" customWidth="1"/>
    <col min="4" max="4" width="11" style="9" bestFit="1" customWidth="1"/>
    <col min="5" max="5" width="11.86328125" style="9" bestFit="1" customWidth="1"/>
    <col min="6" max="6" width="14" style="9" bestFit="1" customWidth="1"/>
    <col min="7" max="7" width="13.86328125" style="9" bestFit="1" customWidth="1"/>
    <col min="8" max="8" width="10.3984375" style="9" bestFit="1" customWidth="1"/>
    <col min="9" max="9" width="11.86328125" style="9" bestFit="1" customWidth="1"/>
    <col min="10" max="10" width="14" style="9" bestFit="1" customWidth="1"/>
    <col min="11" max="11" width="13.86328125" style="9" bestFit="1" customWidth="1"/>
    <col min="12" max="12" width="11" style="9" bestFit="1" customWidth="1"/>
    <col min="13" max="13" width="11.86328125" style="9" bestFit="1" customWidth="1"/>
    <col min="14" max="14" width="14" style="9" bestFit="1" customWidth="1"/>
    <col min="15" max="15" width="13.86328125" style="9" bestFit="1" customWidth="1"/>
    <col min="16" max="16" width="10.3984375" style="9" bestFit="1" customWidth="1"/>
    <col min="17" max="17" width="11.86328125" style="9" bestFit="1" customWidth="1"/>
    <col min="18" max="18" width="14" style="9" bestFit="1" customWidth="1"/>
    <col min="19" max="19" width="13.86328125" style="9" bestFit="1" customWidth="1"/>
    <col min="20" max="20" width="10.3984375" style="9" bestFit="1" customWidth="1"/>
    <col min="21" max="21" width="11.86328125" style="9" bestFit="1" customWidth="1"/>
    <col min="22" max="30" width="7.1328125" style="9" bestFit="1" customWidth="1"/>
    <col min="31" max="31" width="6.1328125" style="9" bestFit="1" customWidth="1"/>
    <col min="32" max="16384" width="9.1328125" style="9"/>
  </cols>
  <sheetData>
    <row r="1" spans="1:6">
      <c r="A1" s="6" t="s">
        <v>67</v>
      </c>
      <c r="B1" s="146">
        <v>43891</v>
      </c>
      <c r="C1" s="146">
        <v>44256</v>
      </c>
      <c r="D1" s="146">
        <v>44621</v>
      </c>
      <c r="E1" s="146">
        <v>44986</v>
      </c>
      <c r="F1" s="146">
        <v>45352</v>
      </c>
    </row>
    <row r="2" spans="1:6">
      <c r="A2" s="10" t="s">
        <v>68</v>
      </c>
      <c r="B2" s="147">
        <v>2124.0599999999977</v>
      </c>
      <c r="C2" s="147">
        <v>2000.4599999999994</v>
      </c>
      <c r="D2" s="147">
        <v>2040.0499999999979</v>
      </c>
      <c r="E2" s="147">
        <v>2091.2199999999975</v>
      </c>
      <c r="F2" s="147">
        <v>2148.7399999999975</v>
      </c>
    </row>
    <row r="3" spans="1:6">
      <c r="A3" s="10" t="s">
        <v>69</v>
      </c>
      <c r="B3" s="147"/>
      <c r="C3" s="147"/>
      <c r="D3" s="147"/>
      <c r="E3" s="147"/>
      <c r="F3" s="147">
        <v>5342.3600000000188</v>
      </c>
    </row>
    <row r="4" spans="1:6">
      <c r="A4" s="10" t="s">
        <v>70</v>
      </c>
      <c r="B4" s="147">
        <v>74101.340000006327</v>
      </c>
      <c r="C4" s="147">
        <v>74970.060000007012</v>
      </c>
      <c r="D4" s="147">
        <v>75219.690000007671</v>
      </c>
      <c r="E4" s="147">
        <v>75821.990000008009</v>
      </c>
      <c r="F4" s="147">
        <v>76228.040000008172</v>
      </c>
    </row>
    <row r="5" spans="1:6">
      <c r="A5" s="10" t="s">
        <v>71</v>
      </c>
      <c r="B5" s="147">
        <v>585.10000000000025</v>
      </c>
      <c r="C5" s="147">
        <v>538.44000000000017</v>
      </c>
      <c r="D5" s="147">
        <v>565.54</v>
      </c>
      <c r="E5" s="147">
        <v>583.1400000000001</v>
      </c>
      <c r="F5" s="147">
        <v>614.35999999999956</v>
      </c>
    </row>
    <row r="6" spans="1:6">
      <c r="A6" s="10" t="s">
        <v>72</v>
      </c>
      <c r="B6" s="147"/>
      <c r="C6" s="147"/>
      <c r="D6" s="147"/>
      <c r="E6" s="147"/>
      <c r="F6" s="147">
        <v>418.74</v>
      </c>
    </row>
    <row r="7" spans="1:6">
      <c r="A7" s="10" t="s">
        <v>73</v>
      </c>
      <c r="B7" s="147"/>
      <c r="C7" s="147"/>
      <c r="D7" s="147"/>
      <c r="E7" s="147"/>
      <c r="F7" s="147">
        <v>2913.740000000003</v>
      </c>
    </row>
    <row r="8" spans="1:6">
      <c r="A8" s="10" t="s">
        <v>74</v>
      </c>
      <c r="B8" s="147"/>
      <c r="C8" s="147"/>
      <c r="D8" s="147"/>
      <c r="E8" s="147"/>
      <c r="F8" s="147">
        <v>3735.0400000000009</v>
      </c>
    </row>
    <row r="9" spans="1:6">
      <c r="A9" s="10" t="s">
        <v>75</v>
      </c>
      <c r="B9" s="147">
        <v>3362.8900000000012</v>
      </c>
      <c r="C9" s="147">
        <v>3364.7600000000048</v>
      </c>
      <c r="D9" s="147">
        <v>3467.2300000000027</v>
      </c>
      <c r="E9" s="147">
        <v>3681.8600000000006</v>
      </c>
      <c r="F9" s="147">
        <v>4071.6200000000044</v>
      </c>
    </row>
    <row r="10" spans="1:6">
      <c r="A10" s="10" t="s">
        <v>76</v>
      </c>
      <c r="B10" s="147"/>
      <c r="C10" s="147">
        <v>550.54000000000019</v>
      </c>
      <c r="D10" s="147">
        <v>555.97000000000025</v>
      </c>
      <c r="E10" s="147">
        <v>635.65000000000009</v>
      </c>
      <c r="F10" s="147">
        <v>709.85999999999967</v>
      </c>
    </row>
    <row r="11" spans="1:6">
      <c r="A11" s="10" t="s">
        <v>77</v>
      </c>
      <c r="B11" s="147"/>
      <c r="C11" s="147">
        <v>1480.2399999999973</v>
      </c>
      <c r="D11" s="147">
        <v>1358.6499999999976</v>
      </c>
      <c r="E11" s="147">
        <v>1380.1399999999992</v>
      </c>
      <c r="F11" s="147">
        <v>1466.4299999999982</v>
      </c>
    </row>
    <row r="12" spans="1:6">
      <c r="A12" s="10" t="s">
        <v>78</v>
      </c>
      <c r="B12" s="147"/>
      <c r="C12" s="147"/>
      <c r="D12" s="147"/>
      <c r="E12" s="147"/>
      <c r="F12" s="147">
        <v>1710.3799999999967</v>
      </c>
    </row>
    <row r="13" spans="1:6">
      <c r="A13" s="10" t="s">
        <v>79</v>
      </c>
      <c r="B13" s="147">
        <v>457.51000000000028</v>
      </c>
      <c r="C13" s="147">
        <v>395.32000000000028</v>
      </c>
      <c r="D13" s="147">
        <v>412.86000000000024</v>
      </c>
      <c r="E13" s="147">
        <v>475.75000000000034</v>
      </c>
      <c r="F13" s="147">
        <v>460.74000000000024</v>
      </c>
    </row>
    <row r="14" spans="1:6">
      <c r="A14" s="10" t="s">
        <v>80</v>
      </c>
      <c r="B14" s="147"/>
      <c r="C14" s="147"/>
      <c r="D14" s="147"/>
      <c r="E14" s="147"/>
      <c r="F14" s="147">
        <v>440.37000000000012</v>
      </c>
    </row>
    <row r="15" spans="1:6">
      <c r="A15" s="10" t="s">
        <v>81</v>
      </c>
      <c r="B15" s="147">
        <v>7231.940000000016</v>
      </c>
      <c r="C15" s="147">
        <v>7338.2000000000144</v>
      </c>
      <c r="D15" s="147">
        <v>7414.9200000000119</v>
      </c>
      <c r="E15" s="147">
        <v>7672.6400000000167</v>
      </c>
      <c r="F15" s="147">
        <v>9668.719999999983</v>
      </c>
    </row>
    <row r="16" spans="1:6">
      <c r="A16" s="10" t="s">
        <v>82</v>
      </c>
      <c r="B16" s="147"/>
      <c r="C16" s="147"/>
      <c r="D16" s="147"/>
      <c r="E16" s="147"/>
      <c r="F16" s="147">
        <v>710.89999999999964</v>
      </c>
    </row>
    <row r="17" spans="1:6">
      <c r="A17" s="10" t="s">
        <v>83</v>
      </c>
      <c r="B17" s="147">
        <v>1525.0899999999981</v>
      </c>
      <c r="C17" s="147"/>
      <c r="D17" s="147"/>
      <c r="E17" s="147"/>
      <c r="F17" s="147">
        <v>1951.0300000000013</v>
      </c>
    </row>
    <row r="18" spans="1:6">
      <c r="A18" s="10" t="s">
        <v>84</v>
      </c>
      <c r="B18" s="147">
        <v>75.949999999999989</v>
      </c>
      <c r="C18" s="147">
        <v>62.5</v>
      </c>
      <c r="D18" s="147">
        <v>63.83</v>
      </c>
      <c r="E18" s="147">
        <v>73.349999999999994</v>
      </c>
      <c r="F18" s="147">
        <v>91.36999999999999</v>
      </c>
    </row>
    <row r="19" spans="1:6">
      <c r="A19" s="10" t="s">
        <v>85</v>
      </c>
      <c r="B19" s="147">
        <v>20.350000000000001</v>
      </c>
      <c r="C19" s="147">
        <v>15.6</v>
      </c>
      <c r="D19" s="147">
        <v>17.049999999999997</v>
      </c>
      <c r="E19" s="147">
        <v>21.25</v>
      </c>
      <c r="F19" s="147">
        <v>19.899999999999999</v>
      </c>
    </row>
    <row r="20" spans="1:6">
      <c r="A20" s="10" t="s">
        <v>86</v>
      </c>
      <c r="B20" s="147"/>
      <c r="C20" s="147"/>
      <c r="D20" s="147"/>
      <c r="E20" s="147">
        <v>64.36</v>
      </c>
      <c r="F20" s="147">
        <v>82.72999999999999</v>
      </c>
    </row>
    <row r="21" spans="1:6">
      <c r="A21" s="10" t="s">
        <v>87</v>
      </c>
      <c r="B21" s="147">
        <v>615.58000000000015</v>
      </c>
      <c r="C21" s="147">
        <v>595.67000000000041</v>
      </c>
      <c r="D21" s="147">
        <v>561.60000000000048</v>
      </c>
      <c r="E21" s="147">
        <v>586.44000000000028</v>
      </c>
      <c r="F21" s="147">
        <v>599.33000000000015</v>
      </c>
    </row>
    <row r="22" spans="1:6">
      <c r="A22" s="10" t="s">
        <v>88</v>
      </c>
      <c r="B22" s="147">
        <v>197.6</v>
      </c>
      <c r="C22" s="147">
        <v>187.58000000000004</v>
      </c>
      <c r="D22" s="147">
        <v>192.08</v>
      </c>
      <c r="E22" s="147">
        <v>185.22</v>
      </c>
      <c r="F22" s="147">
        <v>197.85999999999999</v>
      </c>
    </row>
    <row r="23" spans="1:6">
      <c r="A23" s="10" t="s">
        <v>89</v>
      </c>
      <c r="B23" s="147">
        <v>5241.800000000012</v>
      </c>
      <c r="C23" s="147">
        <v>5919.8300000000136</v>
      </c>
      <c r="D23" s="147">
        <v>6467.6500000000142</v>
      </c>
      <c r="E23" s="147">
        <v>6608.9400000000187</v>
      </c>
      <c r="F23" s="147">
        <v>7129.7400000000107</v>
      </c>
    </row>
    <row r="24" spans="1:6">
      <c r="A24" s="10" t="s">
        <v>90</v>
      </c>
      <c r="B24" s="147">
        <v>3339.6599999999989</v>
      </c>
      <c r="C24" s="147">
        <v>3374.8299999999995</v>
      </c>
      <c r="D24" s="147">
        <v>3607.4200000000014</v>
      </c>
      <c r="E24" s="147">
        <v>3766.690000000001</v>
      </c>
      <c r="F24" s="147">
        <v>3954.8200000000011</v>
      </c>
    </row>
    <row r="25" spans="1:6">
      <c r="A25" s="10" t="s">
        <v>91</v>
      </c>
      <c r="B25" s="147">
        <v>92837.319999997912</v>
      </c>
      <c r="C25" s="147">
        <v>94806.679999999746</v>
      </c>
      <c r="D25" s="147">
        <v>99482.679999995933</v>
      </c>
      <c r="E25" s="147">
        <v>101032.27999999882</v>
      </c>
      <c r="F25" s="147">
        <v>107577.57999999274</v>
      </c>
    </row>
    <row r="26" spans="1:6">
      <c r="A26" s="10" t="s">
        <v>92</v>
      </c>
      <c r="B26" s="147">
        <v>15440.359999999995</v>
      </c>
      <c r="C26" s="147">
        <v>15490.819999999978</v>
      </c>
      <c r="D26" s="147">
        <v>16506.389999999992</v>
      </c>
      <c r="E26" s="147">
        <v>16619.919999999973</v>
      </c>
      <c r="F26" s="147">
        <v>17535.980000000021</v>
      </c>
    </row>
    <row r="27" spans="1:6">
      <c r="A27" s="10" t="s">
        <v>93</v>
      </c>
      <c r="B27" s="147">
        <v>980.12999999999988</v>
      </c>
      <c r="C27" s="147">
        <v>1092.2799999999995</v>
      </c>
      <c r="D27" s="147">
        <v>1153.099999999999</v>
      </c>
      <c r="E27" s="147">
        <v>1307.6599999999992</v>
      </c>
      <c r="F27" s="147">
        <v>1413.6599999999987</v>
      </c>
    </row>
    <row r="28" spans="1:6">
      <c r="A28" s="10" t="s">
        <v>94</v>
      </c>
      <c r="B28" s="147">
        <v>4045.5700000000038</v>
      </c>
      <c r="C28" s="147">
        <v>4062.4100000000053</v>
      </c>
      <c r="D28" s="147">
        <v>4219.6600000000126</v>
      </c>
      <c r="E28" s="147">
        <v>4329.8300000000045</v>
      </c>
      <c r="F28" s="147">
        <v>4439.2400000000034</v>
      </c>
    </row>
    <row r="29" spans="1:6">
      <c r="A29" s="11" t="s">
        <v>95</v>
      </c>
      <c r="B29" s="147">
        <v>293.19</v>
      </c>
      <c r="C29" s="147"/>
      <c r="D29" s="147"/>
      <c r="E29" s="147"/>
      <c r="F29" s="147"/>
    </row>
    <row r="30" spans="1:6">
      <c r="A30" s="11" t="s">
        <v>96</v>
      </c>
      <c r="B30" s="147">
        <v>3354.3900000000062</v>
      </c>
      <c r="C30" s="147"/>
      <c r="D30" s="147"/>
      <c r="E30" s="147"/>
      <c r="F30" s="147"/>
    </row>
    <row r="31" spans="1:6">
      <c r="A31" s="11" t="s">
        <v>97</v>
      </c>
      <c r="B31" s="147"/>
      <c r="C31" s="147">
        <v>4809.8500000000295</v>
      </c>
      <c r="D31" s="147">
        <v>5094.4900000000234</v>
      </c>
      <c r="E31" s="147">
        <v>5298.2000000000289</v>
      </c>
      <c r="F31" s="147"/>
    </row>
    <row r="32" spans="1:6">
      <c r="A32" s="11" t="s">
        <v>98</v>
      </c>
      <c r="B32" s="147">
        <v>1828.7999999999986</v>
      </c>
      <c r="C32" s="147"/>
      <c r="D32" s="147"/>
      <c r="E32" s="147"/>
      <c r="F32" s="147"/>
    </row>
    <row r="33" spans="1:6">
      <c r="A33" s="11" t="s">
        <v>99</v>
      </c>
      <c r="B33" s="147"/>
      <c r="C33" s="147">
        <v>3752.0400000000022</v>
      </c>
      <c r="D33" s="147">
        <v>3322.2200000000075</v>
      </c>
      <c r="E33" s="147">
        <v>3416.8600000000033</v>
      </c>
      <c r="F33" s="147"/>
    </row>
    <row r="34" spans="1:6">
      <c r="A34" s="11" t="s">
        <v>100</v>
      </c>
      <c r="B34" s="147"/>
      <c r="C34" s="147">
        <v>1558.9299999999992</v>
      </c>
      <c r="D34" s="147">
        <v>2069.98</v>
      </c>
      <c r="E34" s="147">
        <v>2190.3400000000006</v>
      </c>
      <c r="F34" s="147"/>
    </row>
    <row r="35" spans="1:6">
      <c r="A35" s="11" t="s">
        <v>101</v>
      </c>
      <c r="B35" s="147">
        <v>2946.5899999999997</v>
      </c>
      <c r="C35" s="147">
        <v>2684.5200000000036</v>
      </c>
      <c r="D35" s="147">
        <v>2724.6400000000035</v>
      </c>
      <c r="E35" s="147">
        <v>2924.3800000000033</v>
      </c>
      <c r="F35" s="147"/>
    </row>
    <row r="36" spans="1:6">
      <c r="A36" s="11" t="s">
        <v>102</v>
      </c>
      <c r="B36" s="147">
        <v>5332.180000000013</v>
      </c>
      <c r="C36" s="147"/>
      <c r="D36" s="147"/>
      <c r="E36" s="147"/>
      <c r="F36" s="147"/>
    </row>
    <row r="37" spans="1:6">
      <c r="A37" s="11" t="s">
        <v>103</v>
      </c>
      <c r="B37" s="147">
        <v>166.02000000000004</v>
      </c>
      <c r="C37" s="147"/>
      <c r="D37" s="147"/>
      <c r="E37" s="147"/>
      <c r="F37" s="147"/>
    </row>
    <row r="38" spans="1:6">
      <c r="A38" s="11" t="s">
        <v>104</v>
      </c>
      <c r="B38" s="147">
        <v>178.38000000000008</v>
      </c>
      <c r="C38" s="147"/>
      <c r="D38" s="147"/>
      <c r="E38" s="147"/>
      <c r="F38" s="147"/>
    </row>
    <row r="39" spans="1:6">
      <c r="A39" s="11" t="s">
        <v>105</v>
      </c>
      <c r="B39" s="147">
        <v>2439.4599999999996</v>
      </c>
      <c r="C39" s="147"/>
      <c r="D39" s="147"/>
      <c r="E39" s="147"/>
      <c r="F39" s="147"/>
    </row>
    <row r="40" spans="1:6">
      <c r="A40" s="11" t="s">
        <v>106</v>
      </c>
      <c r="B40" s="147"/>
      <c r="C40" s="147">
        <v>1909.6599999999999</v>
      </c>
      <c r="D40" s="147">
        <v>1818.2399999999989</v>
      </c>
      <c r="E40" s="147">
        <v>1808.2999999999997</v>
      </c>
      <c r="F40" s="147"/>
    </row>
    <row r="41" spans="1:6">
      <c r="A41" s="11" t="s">
        <v>107</v>
      </c>
      <c r="B41" s="147"/>
      <c r="C41" s="147">
        <v>879.42000000000007</v>
      </c>
      <c r="D41" s="147">
        <v>914.76999999999987</v>
      </c>
      <c r="E41" s="147">
        <v>1011.44</v>
      </c>
      <c r="F41" s="147"/>
    </row>
    <row r="42" spans="1:6">
      <c r="A42" s="11" t="s">
        <v>108</v>
      </c>
      <c r="B42" s="147">
        <v>911.3899999999993</v>
      </c>
      <c r="C42" s="147"/>
      <c r="D42" s="147"/>
      <c r="E42" s="147"/>
      <c r="F42" s="147"/>
    </row>
    <row r="43" spans="1:6">
      <c r="A43" s="11" t="s">
        <v>109</v>
      </c>
      <c r="B43" s="147"/>
      <c r="C43" s="147">
        <v>411.5800000000001</v>
      </c>
      <c r="D43" s="147">
        <v>426.49000000000012</v>
      </c>
      <c r="E43" s="147">
        <v>472.54000000000008</v>
      </c>
      <c r="F43" s="147"/>
    </row>
    <row r="44" spans="1:6">
      <c r="A44" s="11" t="s">
        <v>110</v>
      </c>
      <c r="B44" s="147">
        <v>60.93</v>
      </c>
      <c r="C44" s="147">
        <v>59.699999999999996</v>
      </c>
      <c r="D44" s="147">
        <v>62.999999999999993</v>
      </c>
      <c r="E44" s="147"/>
      <c r="F44" s="147"/>
    </row>
    <row r="45" spans="1:6">
      <c r="A45" s="7" t="s">
        <v>111</v>
      </c>
      <c r="B45" s="53">
        <f>SUM(B2:B44)</f>
        <v>229693.58000000427</v>
      </c>
      <c r="C45" s="53">
        <f>SUM(C2:C44)</f>
        <v>232311.92000000682</v>
      </c>
      <c r="D45" s="53">
        <f>SUM(D2:D44)</f>
        <v>239740.20000000365</v>
      </c>
      <c r="E45" s="53">
        <f>SUM(E2:E44)</f>
        <v>244060.39000000691</v>
      </c>
      <c r="F45" s="53">
        <f>SUM(F2:F44)</f>
        <v>255633.2800000009</v>
      </c>
    </row>
    <row r="46" spans="1:6">
      <c r="A46" s="171"/>
      <c r="B46" s="171"/>
      <c r="C46" s="171"/>
      <c r="D46" s="171"/>
      <c r="E46" s="171"/>
      <c r="F46" s="171"/>
    </row>
    <row r="47" spans="1:6">
      <c r="A47" s="10" t="s">
        <v>112</v>
      </c>
      <c r="B47" s="147">
        <v>566.71999999999969</v>
      </c>
      <c r="C47" s="147">
        <v>563.62000000000046</v>
      </c>
      <c r="D47" s="147">
        <v>565.65000000000043</v>
      </c>
      <c r="E47" s="147">
        <v>615.49999999999989</v>
      </c>
      <c r="F47" s="147">
        <v>691.81000000000006</v>
      </c>
    </row>
    <row r="48" spans="1:6">
      <c r="A48" s="10" t="s">
        <v>113</v>
      </c>
      <c r="B48" s="147">
        <v>137.45000000000005</v>
      </c>
      <c r="C48" s="147">
        <v>120.77</v>
      </c>
      <c r="D48" s="147">
        <v>118.50999999999999</v>
      </c>
      <c r="E48" s="147">
        <v>129.49999999999997</v>
      </c>
      <c r="F48" s="147">
        <v>138.11999999999998</v>
      </c>
    </row>
    <row r="49" spans="1:6">
      <c r="A49" s="10" t="s">
        <v>114</v>
      </c>
      <c r="B49" s="147">
        <v>294.83000000000004</v>
      </c>
      <c r="C49" s="147">
        <v>290.74000000000029</v>
      </c>
      <c r="D49" s="147">
        <v>266.17</v>
      </c>
      <c r="E49" s="147">
        <v>316.33000000000027</v>
      </c>
      <c r="F49" s="147">
        <v>320.80000000000007</v>
      </c>
    </row>
    <row r="50" spans="1:6">
      <c r="A50" s="10" t="s">
        <v>115</v>
      </c>
      <c r="B50" s="147">
        <v>64.849999999999994</v>
      </c>
      <c r="C50" s="147">
        <v>63.989999999999988</v>
      </c>
      <c r="D50" s="147">
        <v>63.619999999999976</v>
      </c>
      <c r="E50" s="147">
        <v>55.239999999999995</v>
      </c>
      <c r="F50" s="147">
        <v>58.769999999999996</v>
      </c>
    </row>
    <row r="51" spans="1:6">
      <c r="A51" s="10" t="s">
        <v>116</v>
      </c>
      <c r="B51" s="147">
        <v>39.71</v>
      </c>
      <c r="C51" s="147">
        <v>42.28</v>
      </c>
      <c r="D51" s="147">
        <v>44.100000000000009</v>
      </c>
      <c r="E51" s="147">
        <v>60.34</v>
      </c>
      <c r="F51" s="147">
        <v>60.459999999999987</v>
      </c>
    </row>
    <row r="52" spans="1:6">
      <c r="A52" s="10" t="s">
        <v>117</v>
      </c>
      <c r="B52" s="147">
        <v>260.93000000000023</v>
      </c>
      <c r="C52" s="147">
        <v>250.37000000000009</v>
      </c>
      <c r="D52" s="147">
        <v>266.8300000000001</v>
      </c>
      <c r="E52" s="147">
        <v>278.16000000000014</v>
      </c>
      <c r="F52" s="147">
        <v>274.24000000000007</v>
      </c>
    </row>
    <row r="53" spans="1:6">
      <c r="A53" s="10" t="s">
        <v>118</v>
      </c>
      <c r="B53" s="147"/>
      <c r="C53" s="147">
        <v>308.06000000000006</v>
      </c>
      <c r="D53" s="147">
        <v>315.84000000000009</v>
      </c>
      <c r="E53" s="147">
        <v>341.43000000000006</v>
      </c>
      <c r="F53" s="147">
        <v>355.78000000000009</v>
      </c>
    </row>
    <row r="54" spans="1:6">
      <c r="A54" s="10" t="s">
        <v>119</v>
      </c>
      <c r="B54" s="147">
        <v>282.35000000000014</v>
      </c>
      <c r="C54" s="147">
        <v>275.04000000000013</v>
      </c>
      <c r="D54" s="147">
        <v>265.23</v>
      </c>
      <c r="E54" s="147">
        <v>294.1600000000002</v>
      </c>
      <c r="F54" s="147">
        <v>293.94000000000034</v>
      </c>
    </row>
    <row r="55" spans="1:6">
      <c r="A55" s="10" t="s">
        <v>120</v>
      </c>
      <c r="B55" s="147">
        <v>129.20999999999998</v>
      </c>
      <c r="C55" s="147">
        <v>131.22</v>
      </c>
      <c r="D55" s="147">
        <v>114.72000000000001</v>
      </c>
      <c r="E55" s="147">
        <v>143.84</v>
      </c>
      <c r="F55" s="147">
        <v>171.13000000000002</v>
      </c>
    </row>
    <row r="56" spans="1:6">
      <c r="A56" s="11" t="s">
        <v>121</v>
      </c>
      <c r="B56" s="147">
        <v>1084.2099999999998</v>
      </c>
      <c r="C56" s="147">
        <v>1089.7099999999998</v>
      </c>
      <c r="D56" s="147"/>
      <c r="E56" s="147"/>
      <c r="F56" s="147"/>
    </row>
    <row r="57" spans="1:6">
      <c r="A57" s="7" t="s">
        <v>122</v>
      </c>
      <c r="B57" s="31">
        <f>SUM(B47:B56)</f>
        <v>2860.26</v>
      </c>
      <c r="C57" s="31">
        <f>SUM(C47:C56)</f>
        <v>3135.8000000000011</v>
      </c>
      <c r="D57" s="31">
        <f>SUM(D47:D56)</f>
        <v>2020.6700000000008</v>
      </c>
      <c r="E57" s="31">
        <f>SUM(E47:E56)</f>
        <v>2234.5000000000005</v>
      </c>
      <c r="F57" s="31">
        <f>SUM(F47:F56)</f>
        <v>2365.0500000000006</v>
      </c>
    </row>
    <row r="58" spans="1:6">
      <c r="A58" s="170"/>
      <c r="B58" s="170"/>
      <c r="C58" s="170"/>
      <c r="D58" s="170"/>
      <c r="E58" s="170"/>
      <c r="F58" s="170"/>
    </row>
    <row r="59" spans="1:6">
      <c r="A59" s="11" t="s">
        <v>123</v>
      </c>
      <c r="B59" s="147"/>
      <c r="C59" s="147"/>
      <c r="D59" s="147">
        <v>8</v>
      </c>
      <c r="E59" s="147">
        <v>14.600000000000001</v>
      </c>
      <c r="F59" s="147">
        <v>13.8</v>
      </c>
    </row>
    <row r="60" spans="1:6">
      <c r="A60" s="7" t="s">
        <v>123</v>
      </c>
      <c r="B60" s="31"/>
      <c r="C60" s="31"/>
      <c r="D60" s="31">
        <v>8</v>
      </c>
      <c r="E60" s="31">
        <v>14.600000000000001</v>
      </c>
      <c r="F60" s="31">
        <v>13.8</v>
      </c>
    </row>
    <row r="61" spans="1:6">
      <c r="A61" s="169"/>
      <c r="B61" s="169"/>
      <c r="C61" s="169"/>
      <c r="D61" s="169"/>
      <c r="E61" s="169"/>
      <c r="F61" s="169"/>
    </row>
    <row r="62" spans="1:6">
      <c r="A62" s="7" t="s">
        <v>124</v>
      </c>
      <c r="B62" s="8">
        <v>232553.8400000043</v>
      </c>
      <c r="C62" s="8">
        <v>235447.72000000678</v>
      </c>
      <c r="D62" s="8">
        <v>241768.87000000363</v>
      </c>
      <c r="E62" s="8">
        <v>246309.49000000686</v>
      </c>
      <c r="F62" s="8">
        <v>258012.13000000088</v>
      </c>
    </row>
    <row r="64" spans="1:6">
      <c r="A64" s="9" t="s">
        <v>125</v>
      </c>
    </row>
    <row r="65" spans="1:15">
      <c r="A65" s="9" t="s">
        <v>126</v>
      </c>
    </row>
    <row r="66" spans="1:15">
      <c r="A66" s="9" t="s">
        <v>127</v>
      </c>
    </row>
    <row r="67" spans="1:15">
      <c r="A67" s="12" t="s">
        <v>128</v>
      </c>
    </row>
    <row r="68" spans="1:15">
      <c r="A68" s="12" t="s">
        <v>129</v>
      </c>
    </row>
    <row r="69" spans="1:15">
      <c r="A69" s="9" t="s">
        <v>130</v>
      </c>
    </row>
    <row r="70" spans="1:15">
      <c r="A70" s="9" t="s">
        <v>131</v>
      </c>
    </row>
    <row r="75" spans="1:15">
      <c r="B75" s="148"/>
      <c r="C75" s="148"/>
      <c r="D75" s="148"/>
      <c r="E75" s="148"/>
      <c r="F75" s="148"/>
    </row>
    <row r="77" spans="1:15">
      <c r="A77" s="9" t="s">
        <v>132</v>
      </c>
      <c r="B77" s="9" t="s">
        <v>132</v>
      </c>
    </row>
    <row r="78" spans="1:15">
      <c r="A78" s="148" t="s">
        <v>133</v>
      </c>
      <c r="B78" s="149">
        <v>43891</v>
      </c>
      <c r="C78" s="149">
        <v>43891</v>
      </c>
      <c r="D78" s="149">
        <v>44256</v>
      </c>
      <c r="E78" s="149">
        <v>44256</v>
      </c>
      <c r="F78" s="149">
        <v>44256</v>
      </c>
      <c r="G78" s="149">
        <v>44621</v>
      </c>
      <c r="H78" s="149">
        <v>44621</v>
      </c>
      <c r="I78" s="149">
        <v>44621</v>
      </c>
      <c r="J78" s="149">
        <v>44986</v>
      </c>
      <c r="K78" s="149">
        <v>44986</v>
      </c>
      <c r="L78" s="149">
        <v>44986</v>
      </c>
      <c r="M78" s="149">
        <v>45352</v>
      </c>
      <c r="N78" s="149">
        <v>45352</v>
      </c>
      <c r="O78" s="149">
        <v>45352</v>
      </c>
    </row>
    <row r="79" spans="1:15">
      <c r="A79" s="11" t="s">
        <v>134</v>
      </c>
      <c r="B79" s="11" t="s">
        <v>13</v>
      </c>
      <c r="C79" s="11" t="s">
        <v>14</v>
      </c>
      <c r="D79" s="11" t="s">
        <v>13</v>
      </c>
      <c r="E79" s="11" t="s">
        <v>14</v>
      </c>
      <c r="F79" s="11" t="s">
        <v>15</v>
      </c>
      <c r="G79" s="11" t="s">
        <v>13</v>
      </c>
      <c r="H79" s="11" t="s">
        <v>14</v>
      </c>
      <c r="I79" s="11" t="s">
        <v>15</v>
      </c>
      <c r="J79" s="11" t="s">
        <v>13</v>
      </c>
      <c r="K79" s="11" t="s">
        <v>14</v>
      </c>
      <c r="L79" s="11" t="s">
        <v>15</v>
      </c>
      <c r="M79" s="11" t="s">
        <v>13</v>
      </c>
      <c r="N79" s="11" t="s">
        <v>14</v>
      </c>
      <c r="O79" s="11" t="s">
        <v>15</v>
      </c>
    </row>
    <row r="80" spans="1:15">
      <c r="A80" s="150" t="s">
        <v>95</v>
      </c>
      <c r="B80" s="11">
        <v>209.54</v>
      </c>
      <c r="C80" s="11">
        <v>83.65</v>
      </c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</row>
    <row r="81" spans="1:15">
      <c r="A81" s="150" t="s">
        <v>68</v>
      </c>
      <c r="B81" s="11">
        <v>889.41</v>
      </c>
      <c r="C81" s="11">
        <v>1234.6500000000001</v>
      </c>
      <c r="D81" s="11">
        <v>839.59</v>
      </c>
      <c r="E81" s="11">
        <v>1160.8699999999999</v>
      </c>
      <c r="F81" s="11"/>
      <c r="G81" s="11">
        <v>862.33</v>
      </c>
      <c r="H81" s="11">
        <v>1177.72</v>
      </c>
      <c r="I81" s="11"/>
      <c r="J81" s="11">
        <v>921.38</v>
      </c>
      <c r="K81" s="11">
        <v>1169.8399999999999</v>
      </c>
      <c r="L81" s="11"/>
      <c r="M81" s="11">
        <v>949.61</v>
      </c>
      <c r="N81" s="11">
        <v>1198.1300000000001</v>
      </c>
      <c r="O81" s="11">
        <v>1</v>
      </c>
    </row>
    <row r="82" spans="1:15">
      <c r="A82" s="150" t="s">
        <v>135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>
        <v>4163.6400000000003</v>
      </c>
      <c r="N82" s="11">
        <v>1168.92</v>
      </c>
      <c r="O82" s="11">
        <v>9.8000000000000007</v>
      </c>
    </row>
    <row r="83" spans="1:15">
      <c r="A83" s="150" t="s">
        <v>136</v>
      </c>
      <c r="B83" s="11">
        <v>2772.87</v>
      </c>
      <c r="C83" s="11">
        <v>581.52</v>
      </c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</row>
    <row r="84" spans="1:15">
      <c r="A84" s="150" t="s">
        <v>137</v>
      </c>
      <c r="B84" s="11"/>
      <c r="C84" s="11"/>
      <c r="D84" s="11">
        <v>3563.79</v>
      </c>
      <c r="E84" s="11">
        <v>1246.06</v>
      </c>
      <c r="F84" s="11"/>
      <c r="G84" s="11">
        <v>3799.36</v>
      </c>
      <c r="H84" s="11">
        <v>1287.75</v>
      </c>
      <c r="I84" s="11">
        <v>7.38</v>
      </c>
      <c r="J84" s="11">
        <v>3969.13</v>
      </c>
      <c r="K84" s="11">
        <v>1322.3</v>
      </c>
      <c r="L84" s="11">
        <v>6.77</v>
      </c>
      <c r="M84" s="11"/>
      <c r="N84" s="11"/>
      <c r="O84" s="11"/>
    </row>
    <row r="85" spans="1:15">
      <c r="A85" s="150" t="s">
        <v>138</v>
      </c>
      <c r="B85" s="11">
        <v>1228.57</v>
      </c>
      <c r="C85" s="11">
        <v>600.23</v>
      </c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</row>
    <row r="86" spans="1:15">
      <c r="A86" s="150" t="s">
        <v>139</v>
      </c>
      <c r="B86" s="11"/>
      <c r="C86" s="11"/>
      <c r="D86" s="11">
        <v>2403.54</v>
      </c>
      <c r="E86" s="11">
        <v>1348.5</v>
      </c>
      <c r="F86" s="11"/>
      <c r="G86" s="11">
        <v>2185.2800000000002</v>
      </c>
      <c r="H86" s="11">
        <v>1133.26</v>
      </c>
      <c r="I86" s="11">
        <v>3.68</v>
      </c>
      <c r="J86" s="11">
        <v>2260.23</v>
      </c>
      <c r="K86" s="11">
        <v>1152.67</v>
      </c>
      <c r="L86" s="11">
        <v>3.96</v>
      </c>
      <c r="M86" s="11"/>
      <c r="N86" s="11"/>
      <c r="O86" s="11"/>
    </row>
    <row r="87" spans="1:15">
      <c r="A87" s="150" t="s">
        <v>140</v>
      </c>
      <c r="B87" s="11">
        <v>57036.76</v>
      </c>
      <c r="C87" s="11">
        <v>17064.580000000002</v>
      </c>
      <c r="D87" s="11">
        <v>57616.07</v>
      </c>
      <c r="E87" s="11">
        <v>17353.990000000002</v>
      </c>
      <c r="F87" s="11"/>
      <c r="G87" s="11">
        <v>57590.17</v>
      </c>
      <c r="H87" s="11">
        <v>17489.02</v>
      </c>
      <c r="I87" s="11">
        <v>140.5</v>
      </c>
      <c r="J87" s="11">
        <v>57979.54</v>
      </c>
      <c r="K87" s="11">
        <v>17677.88</v>
      </c>
      <c r="L87" s="11">
        <v>164.57</v>
      </c>
      <c r="M87" s="11">
        <v>58538.17</v>
      </c>
      <c r="N87" s="11">
        <v>17514.96</v>
      </c>
      <c r="O87" s="11">
        <v>174.91</v>
      </c>
    </row>
    <row r="88" spans="1:15">
      <c r="A88" s="150" t="s">
        <v>141</v>
      </c>
      <c r="B88" s="11">
        <v>407.07</v>
      </c>
      <c r="C88" s="11">
        <v>178.03</v>
      </c>
      <c r="D88" s="11">
        <v>374.73</v>
      </c>
      <c r="E88" s="11">
        <v>163.71</v>
      </c>
      <c r="F88" s="11"/>
      <c r="G88" s="11">
        <v>391.33</v>
      </c>
      <c r="H88" s="11">
        <v>171.21</v>
      </c>
      <c r="I88" s="11">
        <v>3</v>
      </c>
      <c r="J88" s="11">
        <v>407.96</v>
      </c>
      <c r="K88" s="11">
        <v>174.18</v>
      </c>
      <c r="L88" s="11">
        <v>1</v>
      </c>
      <c r="M88" s="11">
        <v>432.13</v>
      </c>
      <c r="N88" s="11">
        <v>180.23</v>
      </c>
      <c r="O88" s="11">
        <v>2</v>
      </c>
    </row>
    <row r="89" spans="1:15">
      <c r="A89" s="150" t="s">
        <v>142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>
        <v>244.43</v>
      </c>
      <c r="N89" s="11">
        <v>172.51</v>
      </c>
      <c r="O89" s="11">
        <v>1.8</v>
      </c>
    </row>
    <row r="90" spans="1:15">
      <c r="A90" s="150" t="s">
        <v>143</v>
      </c>
      <c r="B90" s="11"/>
      <c r="C90" s="11"/>
      <c r="D90" s="11">
        <v>533.85</v>
      </c>
      <c r="E90" s="11">
        <v>1025.08</v>
      </c>
      <c r="F90" s="11"/>
      <c r="G90" s="11">
        <v>795.61</v>
      </c>
      <c r="H90" s="11">
        <v>1272.3699999999999</v>
      </c>
      <c r="I90" s="11">
        <v>2</v>
      </c>
      <c r="J90" s="11">
        <v>804.86</v>
      </c>
      <c r="K90" s="11">
        <v>1384.61</v>
      </c>
      <c r="L90" s="11">
        <v>0.87</v>
      </c>
      <c r="M90" s="11"/>
      <c r="N90" s="11"/>
      <c r="O90" s="11"/>
    </row>
    <row r="91" spans="1:15">
      <c r="A91" s="150" t="s">
        <v>144</v>
      </c>
      <c r="B91" s="11">
        <v>1430.58</v>
      </c>
      <c r="C91" s="11">
        <v>1516.01</v>
      </c>
      <c r="D91" s="11">
        <v>1267.49</v>
      </c>
      <c r="E91" s="11">
        <v>1417.03</v>
      </c>
      <c r="F91" s="11"/>
      <c r="G91" s="11">
        <v>1311.96</v>
      </c>
      <c r="H91" s="11">
        <v>1406.08</v>
      </c>
      <c r="I91" s="11">
        <v>6.6</v>
      </c>
      <c r="J91" s="11">
        <v>1431.04</v>
      </c>
      <c r="K91" s="11">
        <v>1484.04</v>
      </c>
      <c r="L91" s="11">
        <v>9.3000000000000007</v>
      </c>
      <c r="M91" s="11"/>
      <c r="N91" s="11"/>
      <c r="O91" s="11"/>
    </row>
    <row r="92" spans="1:15">
      <c r="A92" s="150" t="s">
        <v>145</v>
      </c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>
        <v>1463.2</v>
      </c>
      <c r="N92" s="11">
        <v>1442.14</v>
      </c>
      <c r="O92" s="11">
        <v>8.4</v>
      </c>
    </row>
    <row r="93" spans="1:15">
      <c r="A93" s="150" t="s">
        <v>146</v>
      </c>
      <c r="B93" s="11">
        <v>2928.9</v>
      </c>
      <c r="C93" s="11">
        <v>2403.2800000000002</v>
      </c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</row>
    <row r="94" spans="1:15">
      <c r="A94" s="150" t="s">
        <v>147</v>
      </c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>
        <v>1882.34</v>
      </c>
      <c r="N94" s="11">
        <v>1849.7</v>
      </c>
      <c r="O94" s="11">
        <v>3</v>
      </c>
    </row>
    <row r="95" spans="1:15">
      <c r="A95" s="150" t="s">
        <v>103</v>
      </c>
      <c r="B95" s="11">
        <v>113.42</v>
      </c>
      <c r="C95" s="11">
        <v>52.6</v>
      </c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</row>
    <row r="96" spans="1:15">
      <c r="A96" s="150" t="s">
        <v>148</v>
      </c>
      <c r="B96" s="11">
        <v>2272.7600000000002</v>
      </c>
      <c r="C96" s="11">
        <v>1090.1300000000001</v>
      </c>
      <c r="D96" s="11">
        <v>2296.4699999999998</v>
      </c>
      <c r="E96" s="11">
        <v>1068.29</v>
      </c>
      <c r="F96" s="11"/>
      <c r="G96" s="11">
        <v>2377.23</v>
      </c>
      <c r="H96" s="11">
        <v>1087.4000000000001</v>
      </c>
      <c r="I96" s="11">
        <v>2.6</v>
      </c>
      <c r="J96" s="11">
        <v>2536.67</v>
      </c>
      <c r="K96" s="11">
        <v>1141.71</v>
      </c>
      <c r="L96" s="11">
        <v>3.48</v>
      </c>
      <c r="M96" s="11">
        <v>2828.96</v>
      </c>
      <c r="N96" s="11">
        <v>1237.6300000000001</v>
      </c>
      <c r="O96" s="11">
        <v>5.03</v>
      </c>
    </row>
    <row r="97" spans="1:15">
      <c r="A97" s="150" t="s">
        <v>149</v>
      </c>
      <c r="B97" s="11">
        <v>113.02</v>
      </c>
      <c r="C97" s="11">
        <v>65.36</v>
      </c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</row>
    <row r="98" spans="1:15">
      <c r="A98" s="150" t="s">
        <v>150</v>
      </c>
      <c r="B98" s="11">
        <v>1247.42</v>
      </c>
      <c r="C98" s="11">
        <v>1192.04</v>
      </c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</row>
    <row r="99" spans="1:15">
      <c r="A99" s="150" t="s">
        <v>151</v>
      </c>
      <c r="B99" s="11"/>
      <c r="C99" s="11"/>
      <c r="D99" s="11">
        <v>274.17</v>
      </c>
      <c r="E99" s="11">
        <v>276.37</v>
      </c>
      <c r="F99" s="11"/>
      <c r="G99" s="11">
        <v>292.77</v>
      </c>
      <c r="H99" s="11">
        <v>262.60000000000002</v>
      </c>
      <c r="I99" s="11">
        <v>0.6</v>
      </c>
      <c r="J99" s="11">
        <v>347.5</v>
      </c>
      <c r="K99" s="11">
        <v>286.64999999999998</v>
      </c>
      <c r="L99" s="11">
        <v>1.5</v>
      </c>
      <c r="M99" s="11">
        <v>394.66</v>
      </c>
      <c r="N99" s="11">
        <v>311.39999999999998</v>
      </c>
      <c r="O99" s="11">
        <v>3.8</v>
      </c>
    </row>
    <row r="100" spans="1:15">
      <c r="A100" s="150" t="s">
        <v>77</v>
      </c>
      <c r="B100" s="11"/>
      <c r="C100" s="11"/>
      <c r="D100" s="11">
        <v>813.67</v>
      </c>
      <c r="E100" s="11">
        <v>666.57</v>
      </c>
      <c r="F100" s="11"/>
      <c r="G100" s="11">
        <v>762.77</v>
      </c>
      <c r="H100" s="11">
        <v>595.88</v>
      </c>
      <c r="I100" s="11"/>
      <c r="J100" s="11">
        <v>785.27</v>
      </c>
      <c r="K100" s="11">
        <v>594.07000000000005</v>
      </c>
      <c r="L100" s="11">
        <v>0.8</v>
      </c>
      <c r="M100" s="11">
        <v>830.53</v>
      </c>
      <c r="N100" s="11">
        <v>634.12</v>
      </c>
      <c r="O100" s="11">
        <v>1.78</v>
      </c>
    </row>
    <row r="101" spans="1:15">
      <c r="A101" s="150" t="s">
        <v>152</v>
      </c>
      <c r="B101" s="11"/>
      <c r="C101" s="11"/>
      <c r="D101" s="11">
        <v>1272.97</v>
      </c>
      <c r="E101" s="11">
        <v>636.69000000000005</v>
      </c>
      <c r="F101" s="11"/>
      <c r="G101" s="11">
        <v>1215.48</v>
      </c>
      <c r="H101" s="11">
        <v>600.96</v>
      </c>
      <c r="I101" s="11">
        <v>1.8</v>
      </c>
      <c r="J101" s="11">
        <v>1200.5899999999999</v>
      </c>
      <c r="K101" s="11">
        <v>605.91</v>
      </c>
      <c r="L101" s="11">
        <v>1.8</v>
      </c>
      <c r="M101" s="11"/>
      <c r="N101" s="11"/>
      <c r="O101" s="11"/>
    </row>
    <row r="102" spans="1:15">
      <c r="A102" s="150" t="s">
        <v>153</v>
      </c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>
        <v>971.53</v>
      </c>
      <c r="N102" s="11">
        <v>738.85</v>
      </c>
      <c r="O102" s="11"/>
    </row>
    <row r="103" spans="1:15">
      <c r="A103" s="150" t="s">
        <v>154</v>
      </c>
      <c r="B103" s="11"/>
      <c r="C103" s="11"/>
      <c r="D103" s="11">
        <v>567.07000000000005</v>
      </c>
      <c r="E103" s="11">
        <v>312.35000000000002</v>
      </c>
      <c r="F103" s="11"/>
      <c r="G103" s="11">
        <v>572.87</v>
      </c>
      <c r="H103" s="11">
        <v>340.9</v>
      </c>
      <c r="I103" s="11">
        <v>1</v>
      </c>
      <c r="J103" s="11">
        <v>636.45000000000005</v>
      </c>
      <c r="K103" s="11">
        <v>373.99</v>
      </c>
      <c r="L103" s="11">
        <v>1</v>
      </c>
      <c r="M103" s="11"/>
      <c r="N103" s="11"/>
      <c r="O103" s="11"/>
    </row>
    <row r="104" spans="1:15">
      <c r="A104" s="150" t="s">
        <v>155</v>
      </c>
      <c r="B104" s="11">
        <v>578.59</v>
      </c>
      <c r="C104" s="11">
        <v>332.8</v>
      </c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</row>
    <row r="105" spans="1:15">
      <c r="A105" s="150" t="s">
        <v>156</v>
      </c>
      <c r="B105" s="11">
        <v>318.49</v>
      </c>
      <c r="C105" s="11">
        <v>139.02000000000001</v>
      </c>
      <c r="D105" s="11">
        <v>269.11</v>
      </c>
      <c r="E105" s="11">
        <v>126.21</v>
      </c>
      <c r="F105" s="11"/>
      <c r="G105" s="11">
        <v>293.91000000000003</v>
      </c>
      <c r="H105" s="11">
        <v>116.95</v>
      </c>
      <c r="I105" s="11">
        <v>2</v>
      </c>
      <c r="J105" s="11">
        <v>335.65</v>
      </c>
      <c r="K105" s="11">
        <v>138.1</v>
      </c>
      <c r="L105" s="11">
        <v>2</v>
      </c>
      <c r="M105" s="11">
        <v>316.64</v>
      </c>
      <c r="N105" s="11">
        <v>143.1</v>
      </c>
      <c r="O105" s="11">
        <v>1</v>
      </c>
    </row>
    <row r="106" spans="1:15">
      <c r="A106" s="150" t="s">
        <v>157</v>
      </c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>
        <v>260.54000000000002</v>
      </c>
      <c r="N106" s="11">
        <v>177.83</v>
      </c>
      <c r="O106" s="11">
        <v>2</v>
      </c>
    </row>
    <row r="107" spans="1:15">
      <c r="A107" s="150" t="s">
        <v>158</v>
      </c>
      <c r="B107" s="11"/>
      <c r="C107" s="11"/>
      <c r="D107" s="11">
        <v>254.12</v>
      </c>
      <c r="E107" s="11">
        <v>157.46</v>
      </c>
      <c r="F107" s="11"/>
      <c r="G107" s="11">
        <v>262.55</v>
      </c>
      <c r="H107" s="11">
        <v>163.94</v>
      </c>
      <c r="I107" s="11"/>
      <c r="J107" s="11">
        <v>296.91000000000003</v>
      </c>
      <c r="K107" s="11">
        <v>174.63</v>
      </c>
      <c r="L107" s="11">
        <v>1</v>
      </c>
      <c r="M107" s="11"/>
      <c r="N107" s="11"/>
      <c r="O107" s="11"/>
    </row>
    <row r="108" spans="1:15">
      <c r="A108" s="150" t="s">
        <v>159</v>
      </c>
      <c r="B108" s="11">
        <v>3307.31</v>
      </c>
      <c r="C108" s="11">
        <v>3924.63</v>
      </c>
      <c r="D108" s="11">
        <v>3392.8</v>
      </c>
      <c r="E108" s="11">
        <v>3945.4</v>
      </c>
      <c r="F108" s="11"/>
      <c r="G108" s="11">
        <v>3415.49</v>
      </c>
      <c r="H108" s="11">
        <v>3997.43</v>
      </c>
      <c r="I108" s="11">
        <v>2</v>
      </c>
      <c r="J108" s="11">
        <v>3581.75</v>
      </c>
      <c r="K108" s="11">
        <v>4087.99</v>
      </c>
      <c r="L108" s="11">
        <v>2.9</v>
      </c>
      <c r="M108" s="11">
        <v>4805.84</v>
      </c>
      <c r="N108" s="11">
        <v>4849.3500000000004</v>
      </c>
      <c r="O108" s="11">
        <v>13.53</v>
      </c>
    </row>
    <row r="109" spans="1:15">
      <c r="A109" s="150" t="s">
        <v>160</v>
      </c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>
        <v>502.54</v>
      </c>
      <c r="N109" s="11">
        <v>207.86</v>
      </c>
      <c r="O109" s="11">
        <v>0.5</v>
      </c>
    </row>
    <row r="110" spans="1:15">
      <c r="A110" s="150" t="s">
        <v>161</v>
      </c>
      <c r="B110" s="11">
        <v>830.28</v>
      </c>
      <c r="C110" s="11">
        <v>694.81</v>
      </c>
      <c r="D110" s="11"/>
      <c r="E110" s="11"/>
      <c r="F110" s="11"/>
      <c r="G110" s="11"/>
      <c r="H110" s="11"/>
      <c r="I110" s="11"/>
      <c r="J110" s="11"/>
      <c r="K110" s="11"/>
      <c r="L110" s="11"/>
      <c r="M110" s="11">
        <v>1130.6600000000001</v>
      </c>
      <c r="N110" s="11">
        <v>817.37</v>
      </c>
      <c r="O110" s="11">
        <v>3</v>
      </c>
    </row>
    <row r="111" spans="1:15">
      <c r="A111" s="150" t="s">
        <v>84</v>
      </c>
      <c r="B111" s="11">
        <v>46.34</v>
      </c>
      <c r="C111" s="11">
        <v>29.61</v>
      </c>
      <c r="D111" s="11">
        <v>35.5</v>
      </c>
      <c r="E111" s="11">
        <v>27</v>
      </c>
      <c r="F111" s="11"/>
      <c r="G111" s="11">
        <v>32.83</v>
      </c>
      <c r="H111" s="11">
        <v>31</v>
      </c>
      <c r="I111" s="11"/>
      <c r="J111" s="11">
        <v>40.81</v>
      </c>
      <c r="K111" s="11">
        <v>32.54</v>
      </c>
      <c r="L111" s="11"/>
      <c r="M111" s="11">
        <v>52.9</v>
      </c>
      <c r="N111" s="11">
        <v>38.47</v>
      </c>
      <c r="O111" s="11"/>
    </row>
    <row r="112" spans="1:15">
      <c r="A112" s="150" t="s">
        <v>85</v>
      </c>
      <c r="B112" s="11">
        <v>15.4</v>
      </c>
      <c r="C112" s="11">
        <v>4.95</v>
      </c>
      <c r="D112" s="11">
        <v>11.6</v>
      </c>
      <c r="E112" s="11">
        <v>4</v>
      </c>
      <c r="F112" s="11"/>
      <c r="G112" s="11">
        <v>13.05</v>
      </c>
      <c r="H112" s="11">
        <v>4</v>
      </c>
      <c r="I112" s="11"/>
      <c r="J112" s="11">
        <v>14.25</v>
      </c>
      <c r="K112" s="11">
        <v>7</v>
      </c>
      <c r="L112" s="11"/>
      <c r="M112" s="11">
        <v>15.9</v>
      </c>
      <c r="N112" s="11">
        <v>4</v>
      </c>
      <c r="O112" s="11"/>
    </row>
    <row r="113" spans="1:31">
      <c r="A113" s="150" t="s">
        <v>86</v>
      </c>
      <c r="B113" s="11">
        <v>45.13</v>
      </c>
      <c r="C113" s="11">
        <v>15.8</v>
      </c>
      <c r="D113" s="11">
        <v>45.7</v>
      </c>
      <c r="E113" s="11">
        <v>14</v>
      </c>
      <c r="F113" s="11"/>
      <c r="G113" s="11">
        <v>47.2</v>
      </c>
      <c r="H113" s="11">
        <v>15.8</v>
      </c>
      <c r="I113" s="11"/>
      <c r="J113" s="11">
        <v>50.96</v>
      </c>
      <c r="K113" s="11">
        <v>13.4</v>
      </c>
      <c r="L113" s="11"/>
      <c r="M113" s="11">
        <v>65.63</v>
      </c>
      <c r="N113" s="11">
        <v>17.100000000000001</v>
      </c>
      <c r="O113" s="11"/>
    </row>
    <row r="114" spans="1:31">
      <c r="A114" s="150" t="s">
        <v>87</v>
      </c>
      <c r="B114" s="11">
        <v>449.88</v>
      </c>
      <c r="C114" s="11">
        <v>165.7</v>
      </c>
      <c r="D114" s="11">
        <v>439.97</v>
      </c>
      <c r="E114" s="11">
        <v>155.69999999999999</v>
      </c>
      <c r="F114" s="11"/>
      <c r="G114" s="11">
        <v>412.4</v>
      </c>
      <c r="H114" s="11">
        <v>148.19999999999999</v>
      </c>
      <c r="I114" s="11">
        <v>1</v>
      </c>
      <c r="J114" s="11">
        <v>436.61</v>
      </c>
      <c r="K114" s="11">
        <v>149.83000000000001</v>
      </c>
      <c r="L114" s="11"/>
      <c r="M114" s="11">
        <v>452.56</v>
      </c>
      <c r="N114" s="11">
        <v>145.77000000000001</v>
      </c>
      <c r="O114" s="11">
        <v>1</v>
      </c>
    </row>
    <row r="115" spans="1:31">
      <c r="A115" s="150" t="s">
        <v>88</v>
      </c>
      <c r="B115" s="11">
        <v>104.15</v>
      </c>
      <c r="C115" s="11">
        <v>93.45</v>
      </c>
      <c r="D115" s="11">
        <v>95.96</v>
      </c>
      <c r="E115" s="11">
        <v>91.62</v>
      </c>
      <c r="F115" s="11"/>
      <c r="G115" s="11">
        <v>94.53</v>
      </c>
      <c r="H115" s="11">
        <v>97.55</v>
      </c>
      <c r="I115" s="11"/>
      <c r="J115" s="11">
        <v>95.35</v>
      </c>
      <c r="K115" s="11">
        <v>89.87</v>
      </c>
      <c r="L115" s="11"/>
      <c r="M115" s="11">
        <v>101.59</v>
      </c>
      <c r="N115" s="11">
        <v>96.27</v>
      </c>
      <c r="O115" s="11"/>
    </row>
    <row r="116" spans="1:31">
      <c r="A116" s="150" t="s">
        <v>89</v>
      </c>
      <c r="B116" s="11">
        <v>2239.14</v>
      </c>
      <c r="C116" s="11">
        <v>3002.66</v>
      </c>
      <c r="D116" s="11">
        <v>2530.6999999999998</v>
      </c>
      <c r="E116" s="11">
        <v>3389.13</v>
      </c>
      <c r="F116" s="11"/>
      <c r="G116" s="11">
        <v>2835.48</v>
      </c>
      <c r="H116" s="11">
        <v>3629.17</v>
      </c>
      <c r="I116" s="11">
        <v>3</v>
      </c>
      <c r="J116" s="11">
        <v>2969.33</v>
      </c>
      <c r="K116" s="11">
        <v>3632.61</v>
      </c>
      <c r="L116" s="11">
        <v>7</v>
      </c>
      <c r="M116" s="11">
        <v>3255.46</v>
      </c>
      <c r="N116" s="11">
        <v>3861.28</v>
      </c>
      <c r="O116" s="11">
        <v>13</v>
      </c>
    </row>
    <row r="117" spans="1:31">
      <c r="A117" s="150" t="s">
        <v>90</v>
      </c>
      <c r="B117" s="11">
        <v>709.22</v>
      </c>
      <c r="C117" s="11">
        <v>2630.44</v>
      </c>
      <c r="D117" s="11">
        <v>675.55</v>
      </c>
      <c r="E117" s="11">
        <v>2699.28</v>
      </c>
      <c r="F117" s="11"/>
      <c r="G117" s="11">
        <v>792.55</v>
      </c>
      <c r="H117" s="11">
        <v>2812.87</v>
      </c>
      <c r="I117" s="11">
        <v>2</v>
      </c>
      <c r="J117" s="11">
        <v>849.86</v>
      </c>
      <c r="K117" s="11">
        <v>2913.83</v>
      </c>
      <c r="L117" s="11">
        <v>3</v>
      </c>
      <c r="M117" s="11">
        <v>902.35</v>
      </c>
      <c r="N117" s="11">
        <v>3042.77</v>
      </c>
      <c r="O117" s="11">
        <v>9.6999999999999993</v>
      </c>
    </row>
    <row r="118" spans="1:31">
      <c r="A118" s="150" t="s">
        <v>162</v>
      </c>
      <c r="B118" s="11">
        <v>66716.84</v>
      </c>
      <c r="C118" s="11">
        <v>26120.48</v>
      </c>
      <c r="D118" s="11">
        <v>68068.67</v>
      </c>
      <c r="E118" s="11">
        <v>26607.01</v>
      </c>
      <c r="F118" s="11">
        <v>131</v>
      </c>
      <c r="G118" s="11">
        <v>71634.210000000006</v>
      </c>
      <c r="H118" s="11">
        <v>27467.9</v>
      </c>
      <c r="I118" s="11">
        <v>380.57</v>
      </c>
      <c r="J118" s="11">
        <v>72680.320000000007</v>
      </c>
      <c r="K118" s="11">
        <v>28092.03</v>
      </c>
      <c r="L118" s="11">
        <v>259.93</v>
      </c>
      <c r="M118" s="11">
        <v>77552.02</v>
      </c>
      <c r="N118" s="11">
        <v>29801.58</v>
      </c>
      <c r="O118" s="11">
        <v>223.98</v>
      </c>
    </row>
    <row r="119" spans="1:31">
      <c r="A119" s="150" t="s">
        <v>92</v>
      </c>
      <c r="B119" s="11">
        <v>5519.05</v>
      </c>
      <c r="C119" s="11">
        <v>9921.31</v>
      </c>
      <c r="D119" s="11">
        <v>5494.83</v>
      </c>
      <c r="E119" s="11">
        <v>9995.99</v>
      </c>
      <c r="F119" s="11"/>
      <c r="G119" s="11">
        <v>5787.15</v>
      </c>
      <c r="H119" s="11">
        <v>10719.24</v>
      </c>
      <c r="I119" s="11"/>
      <c r="J119" s="11">
        <v>5887.7</v>
      </c>
      <c r="K119" s="11">
        <v>10732.22</v>
      </c>
      <c r="L119" s="11"/>
      <c r="M119" s="11">
        <v>6395.85</v>
      </c>
      <c r="N119" s="11">
        <v>11115.23</v>
      </c>
      <c r="O119" s="11">
        <v>24.9</v>
      </c>
    </row>
    <row r="120" spans="1:31">
      <c r="A120" s="150" t="s">
        <v>163</v>
      </c>
      <c r="B120" s="11">
        <v>536.9</v>
      </c>
      <c r="C120" s="11">
        <v>443.23</v>
      </c>
      <c r="D120" s="11">
        <v>602.85</v>
      </c>
      <c r="E120" s="11">
        <v>489.43</v>
      </c>
      <c r="F120" s="11"/>
      <c r="G120" s="11">
        <v>642.46</v>
      </c>
      <c r="H120" s="11">
        <v>507.64</v>
      </c>
      <c r="I120" s="11">
        <v>3</v>
      </c>
      <c r="J120" s="11">
        <v>738.74</v>
      </c>
      <c r="K120" s="11">
        <v>564.91999999999996</v>
      </c>
      <c r="L120" s="11">
        <v>4</v>
      </c>
      <c r="M120" s="11">
        <v>808.19</v>
      </c>
      <c r="N120" s="11">
        <v>601.47</v>
      </c>
      <c r="O120" s="11">
        <v>4</v>
      </c>
    </row>
    <row r="121" spans="1:31">
      <c r="A121" s="150" t="s">
        <v>94</v>
      </c>
      <c r="B121" s="11">
        <v>2472.21</v>
      </c>
      <c r="C121" s="11">
        <v>1573.36</v>
      </c>
      <c r="D121" s="11">
        <v>2476.5300000000002</v>
      </c>
      <c r="E121" s="11">
        <v>1585.88</v>
      </c>
      <c r="F121" s="11"/>
      <c r="G121" s="11">
        <v>2564.02</v>
      </c>
      <c r="H121" s="11">
        <v>1651.14</v>
      </c>
      <c r="I121" s="11">
        <v>4.5</v>
      </c>
      <c r="J121" s="11">
        <v>2625.7</v>
      </c>
      <c r="K121" s="11">
        <v>1696.3</v>
      </c>
      <c r="L121" s="11">
        <v>7.83</v>
      </c>
      <c r="M121" s="11">
        <v>2691.7</v>
      </c>
      <c r="N121" s="11">
        <v>1738.12</v>
      </c>
      <c r="O121" s="11">
        <v>9.42</v>
      </c>
    </row>
    <row r="122" spans="1:31">
      <c r="A122" s="150" t="s">
        <v>16</v>
      </c>
      <c r="B122" s="11">
        <v>154539.25</v>
      </c>
      <c r="C122" s="11">
        <v>75154.33</v>
      </c>
      <c r="D122" s="11">
        <v>156217.29999999999</v>
      </c>
      <c r="E122" s="11">
        <v>75963.62</v>
      </c>
      <c r="F122" s="11">
        <v>131</v>
      </c>
      <c r="G122" s="11">
        <v>160984.99</v>
      </c>
      <c r="H122" s="11">
        <v>78187.98</v>
      </c>
      <c r="I122" s="11">
        <v>567.23</v>
      </c>
      <c r="J122" s="11">
        <v>163884.56</v>
      </c>
      <c r="K122" s="11">
        <v>79693.119999999995</v>
      </c>
      <c r="L122" s="11">
        <v>482.71</v>
      </c>
      <c r="M122" s="11">
        <v>172009.57</v>
      </c>
      <c r="N122" s="11">
        <v>83106.16</v>
      </c>
      <c r="O122" s="11">
        <v>517.54999999999995</v>
      </c>
      <c r="Q122" s="123" t="s">
        <v>16</v>
      </c>
      <c r="R122" s="124">
        <v>0.67280613589635363</v>
      </c>
      <c r="S122" s="124">
        <v>0.32719386410364631</v>
      </c>
      <c r="T122" s="124">
        <v>0.6724463385262367</v>
      </c>
      <c r="U122" s="124">
        <v>0.32698976445117406</v>
      </c>
      <c r="V122" s="124">
        <v>5.6389702258928423E-4</v>
      </c>
      <c r="W122" s="124">
        <v>0.67149768791383335</v>
      </c>
      <c r="X122" s="124">
        <v>0.32613629253667098</v>
      </c>
      <c r="Y122" s="124">
        <v>2.3660195494956625E-3</v>
      </c>
      <c r="Z122" s="124">
        <v>0.67149183855684247</v>
      </c>
      <c r="AA122" s="124">
        <v>0.32653033128399078</v>
      </c>
      <c r="AB122" s="124">
        <v>1.9778301591667534E-3</v>
      </c>
      <c r="AC122" s="124">
        <v>0.67299977426779745</v>
      </c>
      <c r="AD122" s="124">
        <v>0.32497407759659952</v>
      </c>
      <c r="AE122" s="124">
        <v>2.0261481356031205E-3</v>
      </c>
    </row>
    <row r="123" spans="1:31">
      <c r="A123" s="151"/>
      <c r="Q123" s="123"/>
      <c r="R123" s="124"/>
      <c r="S123" s="124"/>
      <c r="T123" s="124"/>
      <c r="U123" s="124"/>
      <c r="V123" s="124"/>
      <c r="W123" s="124"/>
      <c r="X123" s="124"/>
      <c r="Y123" s="124"/>
      <c r="Z123" s="124"/>
      <c r="AA123" s="124"/>
      <c r="AB123" s="124"/>
      <c r="AC123" s="124"/>
      <c r="AD123" s="124"/>
      <c r="AE123" s="124"/>
    </row>
    <row r="124" spans="1:31">
      <c r="A124" s="151"/>
      <c r="Q124" s="123"/>
      <c r="R124" s="124"/>
      <c r="S124" s="124"/>
      <c r="T124" s="124"/>
      <c r="U124" s="124"/>
      <c r="V124" s="124"/>
      <c r="W124" s="124"/>
      <c r="X124" s="124"/>
      <c r="Y124" s="124"/>
      <c r="Z124" s="124"/>
      <c r="AA124" s="124"/>
      <c r="AB124" s="124"/>
      <c r="AC124" s="124"/>
      <c r="AD124" s="124"/>
      <c r="AE124" s="124"/>
    </row>
    <row r="125" spans="1:31">
      <c r="A125" s="151"/>
      <c r="Q125" s="123"/>
      <c r="R125" s="124"/>
      <c r="S125" s="124"/>
      <c r="T125" s="124"/>
      <c r="U125" s="124"/>
      <c r="V125" s="124"/>
      <c r="W125" s="124"/>
      <c r="X125" s="124"/>
      <c r="Y125" s="124"/>
      <c r="Z125" s="124"/>
      <c r="AA125" s="124"/>
      <c r="AB125" s="124"/>
      <c r="AC125" s="124"/>
      <c r="AD125" s="124"/>
      <c r="AE125" s="124"/>
    </row>
    <row r="126" spans="1:31">
      <c r="B126" s="148"/>
      <c r="C126" s="148"/>
      <c r="D126" s="148"/>
      <c r="E126" s="148"/>
      <c r="F126" s="148"/>
      <c r="Q126" s="123"/>
      <c r="R126" s="124"/>
      <c r="S126" s="124"/>
      <c r="T126" s="124"/>
      <c r="U126" s="124"/>
      <c r="V126" s="124"/>
      <c r="W126" s="124"/>
      <c r="X126" s="124"/>
      <c r="Y126" s="124"/>
      <c r="Z126" s="124"/>
      <c r="AA126" s="124"/>
      <c r="AB126" s="124"/>
      <c r="AC126" s="124"/>
      <c r="AD126" s="124"/>
      <c r="AE126" s="124"/>
    </row>
    <row r="127" spans="1:31">
      <c r="A127" s="151"/>
      <c r="Q127" s="123"/>
      <c r="R127" s="124"/>
      <c r="S127" s="124"/>
      <c r="T127" s="124"/>
      <c r="U127" s="124"/>
      <c r="V127" s="124"/>
      <c r="W127" s="124"/>
      <c r="X127" s="124"/>
      <c r="Y127" s="124"/>
      <c r="Z127" s="124"/>
      <c r="AA127" s="124"/>
      <c r="AB127" s="124"/>
      <c r="AC127" s="124"/>
      <c r="AD127" s="124"/>
      <c r="AE127" s="124"/>
    </row>
    <row r="128" spans="1:31">
      <c r="Q128" s="123"/>
      <c r="R128" s="124"/>
      <c r="S128" s="124"/>
      <c r="T128" s="124"/>
      <c r="U128" s="124"/>
      <c r="V128" s="124"/>
      <c r="W128" s="124"/>
      <c r="X128" s="124"/>
      <c r="Y128" s="124"/>
      <c r="Z128" s="124"/>
      <c r="AA128" s="124"/>
      <c r="AB128" s="124"/>
      <c r="AC128" s="124"/>
      <c r="AD128" s="124"/>
      <c r="AE128" s="124"/>
    </row>
    <row r="129" spans="1:31">
      <c r="A129" s="125"/>
      <c r="B129" s="126">
        <v>43891</v>
      </c>
      <c r="C129" s="126">
        <v>43891</v>
      </c>
      <c r="D129" s="126">
        <v>44256</v>
      </c>
      <c r="E129" s="126">
        <v>44256</v>
      </c>
      <c r="F129" s="126">
        <v>44256</v>
      </c>
      <c r="G129" s="126">
        <v>44621</v>
      </c>
      <c r="H129" s="126">
        <v>44621</v>
      </c>
      <c r="I129" s="126">
        <v>44621</v>
      </c>
      <c r="J129" s="126">
        <v>44986</v>
      </c>
      <c r="K129" s="126">
        <v>44986</v>
      </c>
      <c r="L129" s="126">
        <v>44986</v>
      </c>
      <c r="M129" s="126">
        <v>45352</v>
      </c>
      <c r="N129" s="126">
        <v>45352</v>
      </c>
      <c r="O129" s="126">
        <v>45352</v>
      </c>
      <c r="Q129" s="123"/>
      <c r="R129" s="124"/>
      <c r="S129" s="124"/>
      <c r="T129" s="124"/>
      <c r="U129" s="124"/>
      <c r="V129" s="124"/>
      <c r="W129" s="124"/>
      <c r="X129" s="124"/>
      <c r="Y129" s="124"/>
      <c r="Z129" s="124"/>
      <c r="AA129" s="124"/>
      <c r="AB129" s="124"/>
      <c r="AC129" s="124"/>
      <c r="AD129" s="124"/>
      <c r="AE129" s="124"/>
    </row>
    <row r="130" spans="1:31">
      <c r="A130" s="148" t="s">
        <v>164</v>
      </c>
      <c r="B130" s="127" t="s">
        <v>13</v>
      </c>
      <c r="C130" s="127" t="s">
        <v>14</v>
      </c>
      <c r="D130" s="127" t="s">
        <v>13</v>
      </c>
      <c r="E130" s="127" t="s">
        <v>14</v>
      </c>
      <c r="F130" s="127" t="s">
        <v>15</v>
      </c>
      <c r="G130" s="127" t="s">
        <v>13</v>
      </c>
      <c r="H130" s="127" t="s">
        <v>14</v>
      </c>
      <c r="I130" s="127" t="s">
        <v>15</v>
      </c>
      <c r="J130" s="127" t="s">
        <v>13</v>
      </c>
      <c r="K130" s="127" t="s">
        <v>14</v>
      </c>
      <c r="L130" s="127" t="s">
        <v>15</v>
      </c>
      <c r="M130" s="127" t="s">
        <v>13</v>
      </c>
      <c r="N130" s="127" t="s">
        <v>14</v>
      </c>
      <c r="O130" s="127" t="s">
        <v>15</v>
      </c>
      <c r="Q130" s="123"/>
      <c r="R130" s="124"/>
      <c r="S130" s="124"/>
      <c r="T130" s="124"/>
      <c r="U130" s="124"/>
      <c r="V130" s="124"/>
      <c r="W130" s="124"/>
      <c r="X130" s="124"/>
      <c r="Y130" s="124"/>
      <c r="Z130" s="124"/>
      <c r="AA130" s="124"/>
      <c r="AB130" s="124"/>
      <c r="AC130" s="124"/>
      <c r="AD130" s="124"/>
      <c r="AE130" s="124"/>
    </row>
    <row r="131" spans="1:31">
      <c r="A131" s="11" t="s">
        <v>95</v>
      </c>
      <c r="B131" s="152">
        <v>0.7147</v>
      </c>
      <c r="C131" s="152">
        <v>0.2853</v>
      </c>
      <c r="D131" s="152">
        <v>0</v>
      </c>
      <c r="E131" s="152">
        <v>0</v>
      </c>
      <c r="F131" s="152">
        <v>0</v>
      </c>
      <c r="G131" s="152">
        <v>0</v>
      </c>
      <c r="H131" s="152">
        <v>0</v>
      </c>
      <c r="I131" s="152">
        <v>0</v>
      </c>
      <c r="J131" s="152">
        <v>0</v>
      </c>
      <c r="K131" s="152">
        <v>0</v>
      </c>
      <c r="L131" s="152">
        <v>0</v>
      </c>
      <c r="M131" s="152">
        <v>0</v>
      </c>
      <c r="N131" s="152">
        <v>0</v>
      </c>
      <c r="O131" s="152">
        <v>0</v>
      </c>
      <c r="Q131" s="123"/>
      <c r="R131" s="124"/>
      <c r="S131" s="124"/>
      <c r="T131" s="124"/>
      <c r="U131" s="124"/>
      <c r="V131" s="124"/>
      <c r="W131" s="124"/>
      <c r="X131" s="124"/>
      <c r="Y131" s="124"/>
      <c r="Z131" s="124"/>
      <c r="AA131" s="124"/>
      <c r="AB131" s="124"/>
      <c r="AC131" s="124"/>
      <c r="AD131" s="124"/>
      <c r="AE131" s="124"/>
    </row>
    <row r="132" spans="1:31">
      <c r="A132" s="11" t="s">
        <v>68</v>
      </c>
      <c r="B132" s="152">
        <v>0.41870000000000002</v>
      </c>
      <c r="C132" s="152">
        <v>0.58130000000000004</v>
      </c>
      <c r="D132" s="152">
        <v>0.41970000000000002</v>
      </c>
      <c r="E132" s="152">
        <v>0.58030000000000004</v>
      </c>
      <c r="F132" s="152">
        <v>0</v>
      </c>
      <c r="G132" s="152">
        <v>0.42270000000000002</v>
      </c>
      <c r="H132" s="152">
        <v>0.57730000000000004</v>
      </c>
      <c r="I132" s="152">
        <v>0</v>
      </c>
      <c r="J132" s="152">
        <v>0.44059999999999999</v>
      </c>
      <c r="K132" s="152">
        <v>0.55940000000000001</v>
      </c>
      <c r="L132" s="152">
        <v>0</v>
      </c>
      <c r="M132" s="152">
        <v>0.44190000000000002</v>
      </c>
      <c r="N132" s="152">
        <v>0.55759999999999998</v>
      </c>
      <c r="O132" s="152">
        <v>5.0000000000000001E-4</v>
      </c>
      <c r="Q132" s="123"/>
      <c r="R132" s="124"/>
      <c r="S132" s="124"/>
      <c r="T132" s="124"/>
      <c r="U132" s="124"/>
      <c r="V132" s="124"/>
      <c r="W132" s="124"/>
      <c r="X132" s="124"/>
      <c r="Y132" s="124"/>
      <c r="Z132" s="124"/>
      <c r="AA132" s="124"/>
      <c r="AB132" s="124"/>
      <c r="AC132" s="124"/>
      <c r="AD132" s="124"/>
      <c r="AE132" s="124"/>
    </row>
    <row r="133" spans="1:31">
      <c r="A133" s="11" t="s">
        <v>135</v>
      </c>
      <c r="B133" s="152">
        <v>0</v>
      </c>
      <c r="C133" s="152">
        <v>0</v>
      </c>
      <c r="D133" s="152">
        <v>0</v>
      </c>
      <c r="E133" s="152">
        <v>0</v>
      </c>
      <c r="F133" s="152">
        <v>0</v>
      </c>
      <c r="G133" s="152">
        <v>0</v>
      </c>
      <c r="H133" s="152">
        <v>0</v>
      </c>
      <c r="I133" s="152">
        <v>0</v>
      </c>
      <c r="J133" s="152">
        <v>0</v>
      </c>
      <c r="K133" s="152">
        <v>0</v>
      </c>
      <c r="L133" s="152">
        <v>0</v>
      </c>
      <c r="M133" s="152">
        <v>0.77939999999999998</v>
      </c>
      <c r="N133" s="152">
        <v>0.21879999999999999</v>
      </c>
      <c r="O133" s="152">
        <v>1.8E-3</v>
      </c>
      <c r="Q133" s="123"/>
      <c r="R133" s="124"/>
      <c r="S133" s="124"/>
      <c r="T133" s="124"/>
      <c r="U133" s="124"/>
      <c r="V133" s="124"/>
      <c r="W133" s="124"/>
      <c r="X133" s="124"/>
      <c r="Y133" s="124"/>
      <c r="Z133" s="124"/>
      <c r="AA133" s="124"/>
      <c r="AB133" s="124"/>
      <c r="AC133" s="124"/>
      <c r="AD133" s="124"/>
      <c r="AE133" s="124"/>
    </row>
    <row r="134" spans="1:31">
      <c r="A134" s="11" t="s">
        <v>136</v>
      </c>
      <c r="B134" s="152">
        <v>0.8266</v>
      </c>
      <c r="C134" s="152">
        <v>0.1734</v>
      </c>
      <c r="D134" s="152">
        <v>0</v>
      </c>
      <c r="E134" s="152">
        <v>0</v>
      </c>
      <c r="F134" s="152">
        <v>0</v>
      </c>
      <c r="G134" s="152">
        <v>0</v>
      </c>
      <c r="H134" s="152">
        <v>0</v>
      </c>
      <c r="I134" s="152">
        <v>0</v>
      </c>
      <c r="J134" s="152">
        <v>0</v>
      </c>
      <c r="K134" s="152">
        <v>0</v>
      </c>
      <c r="L134" s="152">
        <v>0</v>
      </c>
      <c r="M134" s="152">
        <v>0</v>
      </c>
      <c r="N134" s="152">
        <v>0</v>
      </c>
      <c r="O134" s="152">
        <v>0</v>
      </c>
      <c r="Q134" s="123"/>
      <c r="R134" s="124"/>
      <c r="S134" s="124"/>
      <c r="T134" s="124"/>
      <c r="U134" s="124"/>
      <c r="V134" s="124"/>
      <c r="W134" s="124"/>
      <c r="X134" s="124"/>
      <c r="Y134" s="124"/>
      <c r="Z134" s="124"/>
      <c r="AA134" s="124"/>
      <c r="AB134" s="124"/>
      <c r="AC134" s="124"/>
      <c r="AD134" s="124"/>
      <c r="AE134" s="124"/>
    </row>
    <row r="135" spans="1:31">
      <c r="A135" s="11" t="s">
        <v>137</v>
      </c>
      <c r="B135" s="152">
        <v>0</v>
      </c>
      <c r="C135" s="152">
        <v>0</v>
      </c>
      <c r="D135" s="152">
        <v>0.7409</v>
      </c>
      <c r="E135" s="152">
        <v>0.2591</v>
      </c>
      <c r="F135" s="152">
        <v>0</v>
      </c>
      <c r="G135" s="152">
        <v>0.74580000000000002</v>
      </c>
      <c r="H135" s="152">
        <v>0.25280000000000002</v>
      </c>
      <c r="I135" s="152">
        <v>1.4E-3</v>
      </c>
      <c r="J135" s="152">
        <v>0.74909999999999999</v>
      </c>
      <c r="K135" s="152">
        <v>0.24959999999999999</v>
      </c>
      <c r="L135" s="152">
        <v>1.2999999999999999E-3</v>
      </c>
      <c r="M135" s="152">
        <v>0</v>
      </c>
      <c r="N135" s="152">
        <v>0</v>
      </c>
      <c r="O135" s="152">
        <v>0</v>
      </c>
      <c r="Q135" s="123"/>
      <c r="R135" s="124"/>
      <c r="S135" s="124"/>
      <c r="T135" s="124"/>
      <c r="U135" s="124"/>
      <c r="V135" s="124"/>
      <c r="W135" s="124"/>
      <c r="X135" s="124"/>
      <c r="Y135" s="124"/>
      <c r="Z135" s="124"/>
      <c r="AA135" s="124"/>
      <c r="AB135" s="124"/>
      <c r="AC135" s="124"/>
      <c r="AD135" s="124"/>
      <c r="AE135" s="124"/>
    </row>
    <row r="136" spans="1:31">
      <c r="A136" s="11" t="s">
        <v>138</v>
      </c>
      <c r="B136" s="152">
        <v>0.67179999999999995</v>
      </c>
      <c r="C136" s="152">
        <v>0.32819999999999999</v>
      </c>
      <c r="D136" s="152">
        <v>0</v>
      </c>
      <c r="E136" s="152">
        <v>0</v>
      </c>
      <c r="F136" s="152">
        <v>0</v>
      </c>
      <c r="G136" s="152">
        <v>0</v>
      </c>
      <c r="H136" s="152">
        <v>0</v>
      </c>
      <c r="I136" s="152">
        <v>0</v>
      </c>
      <c r="J136" s="152">
        <v>0</v>
      </c>
      <c r="K136" s="152">
        <v>0</v>
      </c>
      <c r="L136" s="152">
        <v>0</v>
      </c>
      <c r="M136" s="152">
        <v>0</v>
      </c>
      <c r="N136" s="152">
        <v>0</v>
      </c>
      <c r="O136" s="152">
        <v>0</v>
      </c>
      <c r="Q136" s="123"/>
      <c r="R136" s="124"/>
      <c r="S136" s="124"/>
      <c r="T136" s="124"/>
      <c r="U136" s="124"/>
      <c r="V136" s="124"/>
      <c r="W136" s="124"/>
      <c r="X136" s="124"/>
      <c r="Y136" s="124"/>
      <c r="Z136" s="124"/>
      <c r="AA136" s="124"/>
      <c r="AB136" s="124"/>
      <c r="AC136" s="124"/>
      <c r="AD136" s="124"/>
      <c r="AE136" s="124"/>
    </row>
    <row r="137" spans="1:31">
      <c r="A137" s="11" t="s">
        <v>139</v>
      </c>
      <c r="B137" s="152">
        <v>0</v>
      </c>
      <c r="C137" s="152">
        <v>0</v>
      </c>
      <c r="D137" s="152">
        <v>0.64059999999999995</v>
      </c>
      <c r="E137" s="152">
        <v>0.3594</v>
      </c>
      <c r="F137" s="152">
        <v>0</v>
      </c>
      <c r="G137" s="152">
        <v>0.65780000000000005</v>
      </c>
      <c r="H137" s="152">
        <v>0.34110000000000001</v>
      </c>
      <c r="I137" s="152">
        <v>1.1000000000000001E-3</v>
      </c>
      <c r="J137" s="152">
        <v>0.66149999999999998</v>
      </c>
      <c r="K137" s="152">
        <v>0.33729999999999999</v>
      </c>
      <c r="L137" s="152">
        <v>1.1999999999999999E-3</v>
      </c>
      <c r="M137" s="152">
        <v>0</v>
      </c>
      <c r="N137" s="152">
        <v>0</v>
      </c>
      <c r="O137" s="152">
        <v>0</v>
      </c>
      <c r="Q137" s="123"/>
      <c r="R137" s="124"/>
      <c r="S137" s="124"/>
      <c r="T137" s="124"/>
      <c r="U137" s="124"/>
      <c r="V137" s="124"/>
      <c r="W137" s="124"/>
      <c r="X137" s="124"/>
      <c r="Y137" s="124"/>
      <c r="Z137" s="124"/>
      <c r="AA137" s="124"/>
      <c r="AB137" s="124"/>
      <c r="AC137" s="124"/>
      <c r="AD137" s="124"/>
      <c r="AE137" s="124"/>
    </row>
    <row r="138" spans="1:31">
      <c r="A138" s="11" t="s">
        <v>140</v>
      </c>
      <c r="B138" s="152">
        <v>0.76970000000000005</v>
      </c>
      <c r="C138" s="152">
        <v>0.2303</v>
      </c>
      <c r="D138" s="152">
        <v>0.76849999999999996</v>
      </c>
      <c r="E138" s="152">
        <v>0.23150000000000001</v>
      </c>
      <c r="F138" s="152">
        <v>0</v>
      </c>
      <c r="G138" s="152">
        <v>0.76559999999999995</v>
      </c>
      <c r="H138" s="152">
        <v>0.23250000000000001</v>
      </c>
      <c r="I138" s="152">
        <v>1.9E-3</v>
      </c>
      <c r="J138" s="152">
        <v>0.76470000000000005</v>
      </c>
      <c r="K138" s="152">
        <v>0.2331</v>
      </c>
      <c r="L138" s="152">
        <v>2.2000000000000001E-3</v>
      </c>
      <c r="M138" s="152">
        <v>0.76790000000000003</v>
      </c>
      <c r="N138" s="152">
        <v>0.2298</v>
      </c>
      <c r="O138" s="152">
        <v>2.3E-3</v>
      </c>
      <c r="Q138" s="123"/>
      <c r="R138" s="124"/>
      <c r="S138" s="124"/>
      <c r="T138" s="124"/>
      <c r="U138" s="124"/>
      <c r="V138" s="124"/>
      <c r="W138" s="124"/>
      <c r="X138" s="124"/>
      <c r="Y138" s="124"/>
      <c r="Z138" s="124"/>
      <c r="AA138" s="124"/>
      <c r="AB138" s="124"/>
      <c r="AC138" s="124"/>
      <c r="AD138" s="124"/>
      <c r="AE138" s="124"/>
    </row>
    <row r="139" spans="1:31">
      <c r="A139" s="11" t="s">
        <v>141</v>
      </c>
      <c r="B139" s="152">
        <v>0.69569999999999999</v>
      </c>
      <c r="C139" s="152">
        <v>0.30430000000000001</v>
      </c>
      <c r="D139" s="152">
        <v>0.69599999999999995</v>
      </c>
      <c r="E139" s="152">
        <v>0.30399999999999999</v>
      </c>
      <c r="F139" s="152">
        <v>0</v>
      </c>
      <c r="G139" s="152">
        <v>0.69199999999999995</v>
      </c>
      <c r="H139" s="152">
        <v>0.30270000000000002</v>
      </c>
      <c r="I139" s="152">
        <v>5.3E-3</v>
      </c>
      <c r="J139" s="152">
        <v>0.6996</v>
      </c>
      <c r="K139" s="152">
        <v>0.29870000000000002</v>
      </c>
      <c r="L139" s="152">
        <v>1.6999999999999999E-3</v>
      </c>
      <c r="M139" s="152">
        <v>0.70340000000000003</v>
      </c>
      <c r="N139" s="152">
        <v>0.29339999999999999</v>
      </c>
      <c r="O139" s="152">
        <v>3.3E-3</v>
      </c>
      <c r="Q139" s="123"/>
      <c r="R139" s="124"/>
      <c r="S139" s="124"/>
      <c r="T139" s="124"/>
      <c r="U139" s="124"/>
      <c r="V139" s="124"/>
      <c r="W139" s="124"/>
      <c r="X139" s="124"/>
      <c r="Y139" s="124"/>
      <c r="Z139" s="124"/>
      <c r="AA139" s="124"/>
      <c r="AB139" s="124"/>
      <c r="AC139" s="124"/>
      <c r="AD139" s="124"/>
      <c r="AE139" s="124"/>
    </row>
    <row r="140" spans="1:31">
      <c r="A140" s="11" t="s">
        <v>142</v>
      </c>
      <c r="B140" s="152">
        <v>0</v>
      </c>
      <c r="C140" s="152">
        <v>0</v>
      </c>
      <c r="D140" s="152">
        <v>0</v>
      </c>
      <c r="E140" s="152">
        <v>0</v>
      </c>
      <c r="F140" s="152">
        <v>0</v>
      </c>
      <c r="G140" s="152">
        <v>0</v>
      </c>
      <c r="H140" s="152">
        <v>0</v>
      </c>
      <c r="I140" s="152">
        <v>0</v>
      </c>
      <c r="J140" s="152">
        <v>0</v>
      </c>
      <c r="K140" s="152">
        <v>0</v>
      </c>
      <c r="L140" s="152">
        <v>0</v>
      </c>
      <c r="M140" s="152">
        <v>0.5837</v>
      </c>
      <c r="N140" s="152">
        <v>0.41199999999999998</v>
      </c>
      <c r="O140" s="152">
        <v>4.3E-3</v>
      </c>
      <c r="Q140" s="123"/>
      <c r="R140" s="124"/>
      <c r="S140" s="124"/>
      <c r="T140" s="124"/>
      <c r="U140" s="124"/>
      <c r="V140" s="124"/>
      <c r="W140" s="124"/>
      <c r="X140" s="124"/>
      <c r="Y140" s="124"/>
      <c r="Z140" s="124"/>
      <c r="AA140" s="124"/>
      <c r="AB140" s="124"/>
      <c r="AC140" s="124"/>
      <c r="AD140" s="124"/>
      <c r="AE140" s="124"/>
    </row>
    <row r="141" spans="1:31">
      <c r="A141" s="11" t="s">
        <v>143</v>
      </c>
      <c r="B141" s="152">
        <v>0</v>
      </c>
      <c r="C141" s="152">
        <v>0</v>
      </c>
      <c r="D141" s="152">
        <v>0.34239999999999998</v>
      </c>
      <c r="E141" s="152">
        <v>0.65759999999999996</v>
      </c>
      <c r="F141" s="152">
        <v>0</v>
      </c>
      <c r="G141" s="152">
        <v>0.38440000000000002</v>
      </c>
      <c r="H141" s="152">
        <v>0.61470000000000002</v>
      </c>
      <c r="I141" s="152">
        <v>1E-3</v>
      </c>
      <c r="J141" s="152">
        <v>0.36749999999999999</v>
      </c>
      <c r="K141" s="152">
        <v>0.6321</v>
      </c>
      <c r="L141" s="152">
        <v>4.0000000000000002E-4</v>
      </c>
      <c r="M141" s="152">
        <v>0</v>
      </c>
      <c r="N141" s="152">
        <v>0</v>
      </c>
      <c r="O141" s="152">
        <v>0</v>
      </c>
      <c r="Q141" s="123"/>
      <c r="R141" s="124"/>
      <c r="S141" s="124"/>
      <c r="T141" s="124"/>
      <c r="U141" s="124"/>
      <c r="V141" s="124"/>
      <c r="W141" s="124"/>
      <c r="X141" s="124"/>
      <c r="Y141" s="124"/>
      <c r="Z141" s="124"/>
      <c r="AA141" s="124"/>
      <c r="AB141" s="124"/>
      <c r="AC141" s="124"/>
      <c r="AD141" s="124"/>
      <c r="AE141" s="124"/>
    </row>
    <row r="142" spans="1:31">
      <c r="A142" s="11" t="s">
        <v>144</v>
      </c>
      <c r="B142" s="152">
        <v>0.48549999999999999</v>
      </c>
      <c r="C142" s="152">
        <v>0.51449999999999996</v>
      </c>
      <c r="D142" s="152">
        <v>0.47210000000000002</v>
      </c>
      <c r="E142" s="152">
        <v>0.52790000000000004</v>
      </c>
      <c r="F142" s="152">
        <v>0</v>
      </c>
      <c r="G142" s="152">
        <v>0.48149999999999998</v>
      </c>
      <c r="H142" s="152">
        <v>0.5161</v>
      </c>
      <c r="I142" s="152">
        <v>2.3999999999999998E-3</v>
      </c>
      <c r="J142" s="152">
        <v>0.48930000000000001</v>
      </c>
      <c r="K142" s="152">
        <v>0.50749999999999995</v>
      </c>
      <c r="L142" s="152">
        <v>3.2000000000000002E-3</v>
      </c>
      <c r="M142" s="152">
        <v>0</v>
      </c>
      <c r="N142" s="152">
        <v>0</v>
      </c>
      <c r="O142" s="152">
        <v>0</v>
      </c>
      <c r="Q142" s="123"/>
      <c r="R142" s="124"/>
      <c r="S142" s="124"/>
      <c r="T142" s="124"/>
      <c r="U142" s="124"/>
      <c r="V142" s="124"/>
      <c r="W142" s="124"/>
      <c r="X142" s="124"/>
      <c r="Y142" s="124"/>
      <c r="Z142" s="124"/>
      <c r="AA142" s="124"/>
      <c r="AB142" s="124"/>
      <c r="AC142" s="124"/>
      <c r="AD142" s="124"/>
      <c r="AE142" s="124"/>
    </row>
    <row r="143" spans="1:31">
      <c r="A143" s="11" t="s">
        <v>145</v>
      </c>
      <c r="B143" s="152">
        <v>0</v>
      </c>
      <c r="C143" s="152">
        <v>0</v>
      </c>
      <c r="D143" s="152">
        <v>0</v>
      </c>
      <c r="E143" s="152">
        <v>0</v>
      </c>
      <c r="F143" s="152">
        <v>0</v>
      </c>
      <c r="G143" s="152">
        <v>0</v>
      </c>
      <c r="H143" s="152">
        <v>0</v>
      </c>
      <c r="I143" s="152">
        <v>0</v>
      </c>
      <c r="J143" s="152">
        <v>0</v>
      </c>
      <c r="K143" s="152">
        <v>0</v>
      </c>
      <c r="L143" s="152">
        <v>0</v>
      </c>
      <c r="M143" s="152">
        <v>0.50219999999999998</v>
      </c>
      <c r="N143" s="152">
        <v>0.49490000000000001</v>
      </c>
      <c r="O143" s="152">
        <v>2.8999999999999998E-3</v>
      </c>
      <c r="Q143" s="123"/>
      <c r="R143" s="124"/>
      <c r="S143" s="124"/>
      <c r="T143" s="124"/>
      <c r="U143" s="124"/>
      <c r="V143" s="124"/>
      <c r="W143" s="124"/>
      <c r="X143" s="124"/>
      <c r="Y143" s="124"/>
      <c r="Z143" s="124"/>
      <c r="AA143" s="124"/>
      <c r="AB143" s="124"/>
      <c r="AC143" s="124"/>
      <c r="AD143" s="124"/>
      <c r="AE143" s="124"/>
    </row>
    <row r="144" spans="1:31">
      <c r="A144" s="11" t="s">
        <v>146</v>
      </c>
      <c r="B144" s="152">
        <v>0.54930000000000001</v>
      </c>
      <c r="C144" s="152">
        <v>0.45069999999999999</v>
      </c>
      <c r="D144" s="152">
        <v>0</v>
      </c>
      <c r="E144" s="152">
        <v>0</v>
      </c>
      <c r="F144" s="152">
        <v>0</v>
      </c>
      <c r="G144" s="152">
        <v>0</v>
      </c>
      <c r="H144" s="152">
        <v>0</v>
      </c>
      <c r="I144" s="152">
        <v>0</v>
      </c>
      <c r="J144" s="152">
        <v>0</v>
      </c>
      <c r="K144" s="152">
        <v>0</v>
      </c>
      <c r="L144" s="152">
        <v>0</v>
      </c>
      <c r="M144" s="152">
        <v>0</v>
      </c>
      <c r="N144" s="152">
        <v>0</v>
      </c>
      <c r="O144" s="152">
        <v>0</v>
      </c>
      <c r="Q144" s="123"/>
      <c r="R144" s="124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</row>
    <row r="145" spans="1:31">
      <c r="A145" s="11" t="s">
        <v>147</v>
      </c>
      <c r="B145" s="152">
        <v>0</v>
      </c>
      <c r="C145" s="152">
        <v>0</v>
      </c>
      <c r="D145" s="152">
        <v>0</v>
      </c>
      <c r="E145" s="152">
        <v>0</v>
      </c>
      <c r="F145" s="152">
        <v>0</v>
      </c>
      <c r="G145" s="152">
        <v>0</v>
      </c>
      <c r="H145" s="152">
        <v>0</v>
      </c>
      <c r="I145" s="152">
        <v>0</v>
      </c>
      <c r="J145" s="152">
        <v>0</v>
      </c>
      <c r="K145" s="152">
        <v>0</v>
      </c>
      <c r="L145" s="152">
        <v>0</v>
      </c>
      <c r="M145" s="152">
        <v>0.504</v>
      </c>
      <c r="N145" s="152">
        <v>0.49519999999999997</v>
      </c>
      <c r="O145" s="152">
        <v>8.0000000000000004E-4</v>
      </c>
      <c r="Q145" s="123"/>
      <c r="R145" s="12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</row>
    <row r="146" spans="1:31">
      <c r="A146" s="11" t="s">
        <v>103</v>
      </c>
      <c r="B146" s="152">
        <v>0.68320000000000003</v>
      </c>
      <c r="C146" s="152">
        <v>0.31680000000000003</v>
      </c>
      <c r="D146" s="152">
        <v>0</v>
      </c>
      <c r="E146" s="152">
        <v>0</v>
      </c>
      <c r="F146" s="152">
        <v>0</v>
      </c>
      <c r="G146" s="152">
        <v>0</v>
      </c>
      <c r="H146" s="152">
        <v>0</v>
      </c>
      <c r="I146" s="152">
        <v>0</v>
      </c>
      <c r="J146" s="152">
        <v>0</v>
      </c>
      <c r="K146" s="152">
        <v>0</v>
      </c>
      <c r="L146" s="152">
        <v>0</v>
      </c>
      <c r="M146" s="152">
        <v>0</v>
      </c>
      <c r="N146" s="152">
        <v>0</v>
      </c>
      <c r="O146" s="152">
        <v>0</v>
      </c>
      <c r="Q146" s="123"/>
      <c r="R146" s="124"/>
      <c r="S146" s="124"/>
      <c r="T146" s="124"/>
      <c r="U146" s="124"/>
      <c r="V146" s="124"/>
      <c r="W146" s="124"/>
      <c r="X146" s="124"/>
      <c r="Y146" s="124"/>
      <c r="Z146" s="124"/>
      <c r="AA146" s="124"/>
      <c r="AB146" s="124"/>
      <c r="AC146" s="124"/>
      <c r="AD146" s="124"/>
      <c r="AE146" s="124"/>
    </row>
    <row r="147" spans="1:31">
      <c r="A147" s="11" t="s">
        <v>148</v>
      </c>
      <c r="B147" s="152">
        <v>0.67579999999999996</v>
      </c>
      <c r="C147" s="152">
        <v>0.32419999999999999</v>
      </c>
      <c r="D147" s="152">
        <v>0.6825</v>
      </c>
      <c r="E147" s="152">
        <v>0.3175</v>
      </c>
      <c r="F147" s="152">
        <v>0</v>
      </c>
      <c r="G147" s="152">
        <v>0.68559999999999999</v>
      </c>
      <c r="H147" s="152">
        <v>0.31359999999999999</v>
      </c>
      <c r="I147" s="152">
        <v>6.9999999999999999E-4</v>
      </c>
      <c r="J147" s="152">
        <v>0.68899999999999995</v>
      </c>
      <c r="K147" s="152">
        <v>0.31009999999999999</v>
      </c>
      <c r="L147" s="152">
        <v>8.9999999999999998E-4</v>
      </c>
      <c r="M147" s="152">
        <v>0.69479999999999997</v>
      </c>
      <c r="N147" s="152">
        <v>0.30399999999999999</v>
      </c>
      <c r="O147" s="152">
        <v>1.1999999999999999E-3</v>
      </c>
      <c r="Q147" s="123"/>
      <c r="R147" s="124"/>
      <c r="S147" s="124"/>
      <c r="T147" s="124"/>
      <c r="U147" s="124"/>
      <c r="V147" s="124"/>
      <c r="W147" s="124"/>
      <c r="X147" s="124"/>
      <c r="Y147" s="124"/>
      <c r="Z147" s="124"/>
      <c r="AA147" s="124"/>
      <c r="AB147" s="124"/>
      <c r="AC147" s="124"/>
      <c r="AD147" s="124"/>
      <c r="AE147" s="124"/>
    </row>
    <row r="148" spans="1:31">
      <c r="A148" s="11" t="s">
        <v>149</v>
      </c>
      <c r="B148" s="152">
        <v>0.63360000000000005</v>
      </c>
      <c r="C148" s="152">
        <v>0.3664</v>
      </c>
      <c r="D148" s="152">
        <v>0</v>
      </c>
      <c r="E148" s="152">
        <v>0</v>
      </c>
      <c r="F148" s="152">
        <v>0</v>
      </c>
      <c r="G148" s="152">
        <v>0</v>
      </c>
      <c r="H148" s="152">
        <v>0</v>
      </c>
      <c r="I148" s="152">
        <v>0</v>
      </c>
      <c r="J148" s="152">
        <v>0</v>
      </c>
      <c r="K148" s="152">
        <v>0</v>
      </c>
      <c r="L148" s="152">
        <v>0</v>
      </c>
      <c r="M148" s="152">
        <v>0</v>
      </c>
      <c r="N148" s="152">
        <v>0</v>
      </c>
      <c r="O148" s="152">
        <v>0</v>
      </c>
      <c r="Q148" s="123"/>
      <c r="R148" s="124"/>
      <c r="S148" s="124"/>
      <c r="T148" s="124"/>
      <c r="U148" s="124"/>
      <c r="V148" s="124"/>
      <c r="W148" s="124"/>
      <c r="X148" s="124"/>
      <c r="Y148" s="124"/>
      <c r="Z148" s="124"/>
      <c r="AA148" s="124"/>
      <c r="AB148" s="124"/>
      <c r="AC148" s="124"/>
      <c r="AD148" s="124"/>
      <c r="AE148" s="124"/>
    </row>
    <row r="149" spans="1:31">
      <c r="A149" s="11" t="s">
        <v>150</v>
      </c>
      <c r="B149" s="152">
        <v>0.51139999999999997</v>
      </c>
      <c r="C149" s="152">
        <v>0.48859999999999998</v>
      </c>
      <c r="D149" s="152">
        <v>0</v>
      </c>
      <c r="E149" s="152">
        <v>0</v>
      </c>
      <c r="F149" s="152">
        <v>0</v>
      </c>
      <c r="G149" s="152">
        <v>0</v>
      </c>
      <c r="H149" s="152">
        <v>0</v>
      </c>
      <c r="I149" s="152">
        <v>0</v>
      </c>
      <c r="J149" s="152">
        <v>0</v>
      </c>
      <c r="K149" s="152">
        <v>0</v>
      </c>
      <c r="L149" s="152">
        <v>0</v>
      </c>
      <c r="M149" s="152">
        <v>0</v>
      </c>
      <c r="N149" s="152">
        <v>0</v>
      </c>
      <c r="O149" s="152">
        <v>0</v>
      </c>
      <c r="Q149" s="123"/>
      <c r="R149" s="124"/>
      <c r="S149" s="124"/>
      <c r="T149" s="124"/>
      <c r="U149" s="124"/>
      <c r="V149" s="124"/>
      <c r="W149" s="124"/>
      <c r="X149" s="124"/>
      <c r="Y149" s="124"/>
      <c r="Z149" s="124"/>
      <c r="AA149" s="124"/>
      <c r="AB149" s="124"/>
      <c r="AC149" s="124"/>
      <c r="AD149" s="124"/>
      <c r="AE149" s="124"/>
    </row>
    <row r="150" spans="1:31">
      <c r="A150" s="11" t="s">
        <v>151</v>
      </c>
      <c r="B150" s="152">
        <v>0</v>
      </c>
      <c r="C150" s="152">
        <v>0</v>
      </c>
      <c r="D150" s="152">
        <v>0.498</v>
      </c>
      <c r="E150" s="152">
        <v>0.502</v>
      </c>
      <c r="F150" s="152">
        <v>0</v>
      </c>
      <c r="G150" s="152">
        <v>0.52659999999999996</v>
      </c>
      <c r="H150" s="152">
        <v>0.4723</v>
      </c>
      <c r="I150" s="152">
        <v>1.1000000000000001E-3</v>
      </c>
      <c r="J150" s="152">
        <v>0.54669999999999996</v>
      </c>
      <c r="K150" s="152">
        <v>0.45100000000000001</v>
      </c>
      <c r="L150" s="152">
        <v>2.3999999999999998E-3</v>
      </c>
      <c r="M150" s="152">
        <v>0.55600000000000005</v>
      </c>
      <c r="N150" s="152">
        <v>0.43869999999999998</v>
      </c>
      <c r="O150" s="152">
        <v>5.4000000000000003E-3</v>
      </c>
      <c r="Q150" s="123"/>
      <c r="R150" s="124"/>
      <c r="S150" s="124"/>
      <c r="T150" s="124"/>
      <c r="U150" s="124"/>
      <c r="V150" s="124"/>
      <c r="W150" s="124"/>
      <c r="X150" s="124"/>
      <c r="Y150" s="124"/>
      <c r="Z150" s="124"/>
      <c r="AA150" s="124"/>
      <c r="AB150" s="124"/>
      <c r="AC150" s="124"/>
      <c r="AD150" s="124"/>
      <c r="AE150" s="124"/>
    </row>
    <row r="151" spans="1:31">
      <c r="A151" s="11" t="s">
        <v>77</v>
      </c>
      <c r="B151" s="152">
        <v>0</v>
      </c>
      <c r="C151" s="152">
        <v>0</v>
      </c>
      <c r="D151" s="152">
        <v>0.54969999999999997</v>
      </c>
      <c r="E151" s="152">
        <v>0.45029999999999998</v>
      </c>
      <c r="F151" s="152">
        <v>0</v>
      </c>
      <c r="G151" s="152">
        <v>0.56140000000000001</v>
      </c>
      <c r="H151" s="152">
        <v>0.43859999999999999</v>
      </c>
      <c r="I151" s="152">
        <v>0</v>
      </c>
      <c r="J151" s="152">
        <v>0.56899999999999995</v>
      </c>
      <c r="K151" s="152">
        <v>0.4304</v>
      </c>
      <c r="L151" s="152">
        <v>5.9999999999999995E-4</v>
      </c>
      <c r="M151" s="152">
        <v>0.56640000000000001</v>
      </c>
      <c r="N151" s="152">
        <v>0.43240000000000001</v>
      </c>
      <c r="O151" s="152">
        <v>1.1999999999999999E-3</v>
      </c>
      <c r="Q151" s="123"/>
      <c r="R151" s="124"/>
      <c r="S151" s="124"/>
      <c r="T151" s="124"/>
      <c r="U151" s="124"/>
      <c r="V151" s="124"/>
      <c r="W151" s="124"/>
      <c r="X151" s="124"/>
      <c r="Y151" s="124"/>
      <c r="Z151" s="124"/>
      <c r="AA151" s="124"/>
      <c r="AB151" s="124"/>
      <c r="AC151" s="124"/>
      <c r="AD151" s="124"/>
      <c r="AE151" s="124"/>
    </row>
    <row r="152" spans="1:31">
      <c r="A152" s="11" t="s">
        <v>152</v>
      </c>
      <c r="B152" s="152">
        <v>0</v>
      </c>
      <c r="C152" s="152">
        <v>0</v>
      </c>
      <c r="D152" s="152">
        <v>0.66659999999999997</v>
      </c>
      <c r="E152" s="152">
        <v>0.33339999999999997</v>
      </c>
      <c r="F152" s="152">
        <v>0</v>
      </c>
      <c r="G152" s="152">
        <v>0.66849999999999998</v>
      </c>
      <c r="H152" s="152">
        <v>0.33050000000000002</v>
      </c>
      <c r="I152" s="152">
        <v>1E-3</v>
      </c>
      <c r="J152" s="152">
        <v>0.66390000000000005</v>
      </c>
      <c r="K152" s="152">
        <v>0.33510000000000001</v>
      </c>
      <c r="L152" s="152">
        <v>1E-3</v>
      </c>
      <c r="M152" s="152">
        <v>0</v>
      </c>
      <c r="N152" s="152">
        <v>0</v>
      </c>
      <c r="O152" s="152">
        <v>0</v>
      </c>
      <c r="Q152" s="123"/>
      <c r="R152" s="124"/>
      <c r="S152" s="124"/>
      <c r="T152" s="124"/>
      <c r="U152" s="124"/>
      <c r="V152" s="124"/>
      <c r="W152" s="124"/>
      <c r="X152" s="124"/>
      <c r="Y152" s="124"/>
      <c r="Z152" s="124"/>
      <c r="AA152" s="124"/>
      <c r="AB152" s="124"/>
      <c r="AC152" s="124"/>
      <c r="AD152" s="124"/>
      <c r="AE152" s="124"/>
    </row>
    <row r="153" spans="1:31">
      <c r="A153" s="11" t="s">
        <v>153</v>
      </c>
      <c r="B153" s="152">
        <v>0</v>
      </c>
      <c r="C153" s="152">
        <v>0</v>
      </c>
      <c r="D153" s="152">
        <v>0</v>
      </c>
      <c r="E153" s="152">
        <v>0</v>
      </c>
      <c r="F153" s="152">
        <v>0</v>
      </c>
      <c r="G153" s="152">
        <v>0</v>
      </c>
      <c r="H153" s="152">
        <v>0</v>
      </c>
      <c r="I153" s="152">
        <v>0</v>
      </c>
      <c r="J153" s="152">
        <v>0</v>
      </c>
      <c r="K153" s="152">
        <v>0</v>
      </c>
      <c r="L153" s="152">
        <v>0</v>
      </c>
      <c r="M153" s="152">
        <v>0.56799999999999995</v>
      </c>
      <c r="N153" s="152">
        <v>0.432</v>
      </c>
      <c r="O153" s="152">
        <v>0</v>
      </c>
      <c r="Q153" s="123"/>
      <c r="R153" s="124"/>
      <c r="S153" s="124"/>
      <c r="T153" s="124"/>
      <c r="U153" s="124"/>
      <c r="V153" s="124"/>
      <c r="W153" s="124"/>
      <c r="X153" s="124"/>
      <c r="Y153" s="124"/>
      <c r="Z153" s="124"/>
      <c r="AA153" s="124"/>
      <c r="AB153" s="124"/>
      <c r="AC153" s="124"/>
      <c r="AD153" s="124"/>
      <c r="AE153" s="124"/>
    </row>
    <row r="154" spans="1:31">
      <c r="A154" s="11" t="s">
        <v>154</v>
      </c>
      <c r="B154" s="152">
        <v>0</v>
      </c>
      <c r="C154" s="152">
        <v>0</v>
      </c>
      <c r="D154" s="152">
        <v>0.64480000000000004</v>
      </c>
      <c r="E154" s="152">
        <v>0.35520000000000002</v>
      </c>
      <c r="F154" s="152">
        <v>0</v>
      </c>
      <c r="G154" s="152">
        <v>0.62619999999999998</v>
      </c>
      <c r="H154" s="152">
        <v>0.37269999999999998</v>
      </c>
      <c r="I154" s="152">
        <v>1.1000000000000001E-3</v>
      </c>
      <c r="J154" s="152">
        <v>0.62929999999999997</v>
      </c>
      <c r="K154" s="152">
        <v>0.36980000000000002</v>
      </c>
      <c r="L154" s="152">
        <v>1E-3</v>
      </c>
      <c r="M154" s="152">
        <v>0</v>
      </c>
      <c r="N154" s="152">
        <v>0</v>
      </c>
      <c r="O154" s="152">
        <v>0</v>
      </c>
      <c r="Q154" s="123"/>
      <c r="R154" s="124"/>
      <c r="S154" s="124"/>
      <c r="T154" s="124"/>
      <c r="U154" s="124"/>
      <c r="V154" s="124"/>
      <c r="W154" s="124"/>
      <c r="X154" s="124"/>
      <c r="Y154" s="124"/>
      <c r="Z154" s="124"/>
      <c r="AA154" s="124"/>
      <c r="AB154" s="124"/>
      <c r="AC154" s="124"/>
      <c r="AD154" s="124"/>
      <c r="AE154" s="124"/>
    </row>
    <row r="155" spans="1:31">
      <c r="A155" s="11" t="s">
        <v>155</v>
      </c>
      <c r="B155" s="152">
        <v>0.63480000000000003</v>
      </c>
      <c r="C155" s="152">
        <v>0.36520000000000002</v>
      </c>
      <c r="D155" s="152">
        <v>0</v>
      </c>
      <c r="E155" s="152">
        <v>0</v>
      </c>
      <c r="F155" s="152">
        <v>0</v>
      </c>
      <c r="G155" s="152">
        <v>0</v>
      </c>
      <c r="H155" s="152">
        <v>0</v>
      </c>
      <c r="I155" s="152">
        <v>0</v>
      </c>
      <c r="J155" s="152">
        <v>0</v>
      </c>
      <c r="K155" s="152">
        <v>0</v>
      </c>
      <c r="L155" s="152">
        <v>0</v>
      </c>
      <c r="M155" s="152">
        <v>0</v>
      </c>
      <c r="N155" s="152">
        <v>0</v>
      </c>
      <c r="O155" s="152">
        <v>0</v>
      </c>
      <c r="Q155" s="123"/>
      <c r="R155" s="124"/>
      <c r="S155" s="124"/>
      <c r="T155" s="124"/>
      <c r="U155" s="124"/>
      <c r="V155" s="124"/>
      <c r="W155" s="124"/>
      <c r="X155" s="124"/>
      <c r="Y155" s="124"/>
      <c r="Z155" s="124"/>
      <c r="AA155" s="124"/>
      <c r="AB155" s="124"/>
      <c r="AC155" s="124"/>
      <c r="AD155" s="124"/>
      <c r="AE155" s="124"/>
    </row>
    <row r="156" spans="1:31">
      <c r="A156" s="11" t="s">
        <v>156</v>
      </c>
      <c r="B156" s="152">
        <v>0.69610000000000005</v>
      </c>
      <c r="C156" s="152">
        <v>0.3039</v>
      </c>
      <c r="D156" s="152">
        <v>0.68069999999999997</v>
      </c>
      <c r="E156" s="152">
        <v>0.31929999999999997</v>
      </c>
      <c r="F156" s="152">
        <v>0</v>
      </c>
      <c r="G156" s="152">
        <v>0.71189999999999998</v>
      </c>
      <c r="H156" s="152">
        <v>0.2833</v>
      </c>
      <c r="I156" s="152">
        <v>4.7999999999999996E-3</v>
      </c>
      <c r="J156" s="152">
        <v>0.70550000000000002</v>
      </c>
      <c r="K156" s="152">
        <v>0.2903</v>
      </c>
      <c r="L156" s="152">
        <v>4.1999999999999997E-3</v>
      </c>
      <c r="M156" s="152">
        <v>0.68720000000000003</v>
      </c>
      <c r="N156" s="152">
        <v>0.31059999999999999</v>
      </c>
      <c r="O156" s="152">
        <v>2.2000000000000001E-3</v>
      </c>
      <c r="Q156" s="123"/>
      <c r="R156" s="124"/>
      <c r="S156" s="124"/>
      <c r="T156" s="124"/>
      <c r="U156" s="124"/>
      <c r="V156" s="124"/>
      <c r="W156" s="124"/>
      <c r="X156" s="124"/>
      <c r="Y156" s="124"/>
      <c r="Z156" s="124"/>
      <c r="AA156" s="124"/>
      <c r="AB156" s="124"/>
      <c r="AC156" s="124"/>
      <c r="AD156" s="124"/>
      <c r="AE156" s="124"/>
    </row>
    <row r="157" spans="1:31">
      <c r="A157" s="11" t="s">
        <v>157</v>
      </c>
      <c r="B157" s="152">
        <v>0</v>
      </c>
      <c r="C157" s="152">
        <v>0</v>
      </c>
      <c r="D157" s="152">
        <v>0</v>
      </c>
      <c r="E157" s="152">
        <v>0</v>
      </c>
      <c r="F157" s="152">
        <v>0</v>
      </c>
      <c r="G157" s="152">
        <v>0</v>
      </c>
      <c r="H157" s="152">
        <v>0</v>
      </c>
      <c r="I157" s="152">
        <v>0</v>
      </c>
      <c r="J157" s="152">
        <v>0</v>
      </c>
      <c r="K157" s="152">
        <v>0</v>
      </c>
      <c r="L157" s="152">
        <v>0</v>
      </c>
      <c r="M157" s="152">
        <v>0.59160000000000001</v>
      </c>
      <c r="N157" s="152">
        <v>0.40379999999999999</v>
      </c>
      <c r="O157" s="152">
        <v>4.4999999999999997E-3</v>
      </c>
      <c r="Q157" s="123"/>
      <c r="R157" s="124"/>
      <c r="S157" s="124"/>
      <c r="T157" s="124"/>
      <c r="U157" s="124"/>
      <c r="V157" s="124"/>
      <c r="W157" s="124"/>
      <c r="X157" s="124"/>
      <c r="Y157" s="124"/>
      <c r="Z157" s="124"/>
      <c r="AA157" s="124"/>
      <c r="AB157" s="124"/>
      <c r="AC157" s="124"/>
      <c r="AD157" s="124"/>
      <c r="AE157" s="124"/>
    </row>
    <row r="158" spans="1:31">
      <c r="A158" s="11" t="s">
        <v>158</v>
      </c>
      <c r="B158" s="152">
        <v>0</v>
      </c>
      <c r="C158" s="152">
        <v>0</v>
      </c>
      <c r="D158" s="152">
        <v>0.61739999999999995</v>
      </c>
      <c r="E158" s="152">
        <v>0.3826</v>
      </c>
      <c r="F158" s="152">
        <v>0</v>
      </c>
      <c r="G158" s="152">
        <v>0.61560000000000004</v>
      </c>
      <c r="H158" s="152">
        <v>0.38440000000000002</v>
      </c>
      <c r="I158" s="152">
        <v>0</v>
      </c>
      <c r="J158" s="152">
        <v>0.62829999999999997</v>
      </c>
      <c r="K158" s="152">
        <v>0.36959999999999998</v>
      </c>
      <c r="L158" s="152">
        <v>2.0999999999999999E-3</v>
      </c>
      <c r="M158" s="152">
        <v>0</v>
      </c>
      <c r="N158" s="152">
        <v>0</v>
      </c>
      <c r="O158" s="152">
        <v>0</v>
      </c>
      <c r="Q158" s="123"/>
      <c r="R158" s="124"/>
      <c r="S158" s="124"/>
      <c r="T158" s="124"/>
      <c r="U158" s="124"/>
      <c r="V158" s="124"/>
      <c r="W158" s="124"/>
      <c r="X158" s="124"/>
      <c r="Y158" s="124"/>
      <c r="Z158" s="124"/>
      <c r="AA158" s="124"/>
      <c r="AB158" s="124"/>
      <c r="AC158" s="124"/>
      <c r="AD158" s="124"/>
      <c r="AE158" s="124"/>
    </row>
    <row r="159" spans="1:31">
      <c r="A159" s="11" t="s">
        <v>159</v>
      </c>
      <c r="B159" s="152">
        <v>0.45729999999999998</v>
      </c>
      <c r="C159" s="152">
        <v>0.54269999999999996</v>
      </c>
      <c r="D159" s="152">
        <v>0.46229999999999999</v>
      </c>
      <c r="E159" s="152">
        <v>0.53769999999999996</v>
      </c>
      <c r="F159" s="152">
        <v>0</v>
      </c>
      <c r="G159" s="152">
        <v>0.46060000000000001</v>
      </c>
      <c r="H159" s="152">
        <v>0.53910000000000002</v>
      </c>
      <c r="I159" s="152">
        <v>2.9999999999999997E-4</v>
      </c>
      <c r="J159" s="152">
        <v>0.46679999999999999</v>
      </c>
      <c r="K159" s="152">
        <v>0.53280000000000005</v>
      </c>
      <c r="L159" s="152">
        <v>4.0000000000000002E-4</v>
      </c>
      <c r="M159" s="152">
        <v>0.49709999999999999</v>
      </c>
      <c r="N159" s="152">
        <v>0.50160000000000005</v>
      </c>
      <c r="O159" s="152">
        <v>1.4E-3</v>
      </c>
      <c r="Q159" s="123"/>
      <c r="R159" s="124"/>
      <c r="S159" s="124"/>
      <c r="T159" s="124"/>
      <c r="U159" s="124"/>
      <c r="V159" s="124"/>
      <c r="W159" s="124"/>
      <c r="X159" s="124"/>
      <c r="Y159" s="124"/>
      <c r="Z159" s="124"/>
      <c r="AA159" s="124"/>
      <c r="AB159" s="124"/>
      <c r="AC159" s="124"/>
      <c r="AD159" s="124"/>
      <c r="AE159" s="124"/>
    </row>
    <row r="160" spans="1:31">
      <c r="A160" s="11" t="s">
        <v>160</v>
      </c>
      <c r="B160" s="152">
        <v>0</v>
      </c>
      <c r="C160" s="152">
        <v>0</v>
      </c>
      <c r="D160" s="152">
        <v>0</v>
      </c>
      <c r="E160" s="152">
        <v>0</v>
      </c>
      <c r="F160" s="152">
        <v>0</v>
      </c>
      <c r="G160" s="152">
        <v>0</v>
      </c>
      <c r="H160" s="152">
        <v>0</v>
      </c>
      <c r="I160" s="152">
        <v>0</v>
      </c>
      <c r="J160" s="152">
        <v>0</v>
      </c>
      <c r="K160" s="152">
        <v>0</v>
      </c>
      <c r="L160" s="152">
        <v>0</v>
      </c>
      <c r="M160" s="152">
        <v>0.70689999999999997</v>
      </c>
      <c r="N160" s="152">
        <v>0.29239999999999999</v>
      </c>
      <c r="O160" s="152">
        <v>6.9999999999999999E-4</v>
      </c>
      <c r="Q160" s="123"/>
      <c r="R160" s="124"/>
      <c r="S160" s="124"/>
      <c r="T160" s="124"/>
      <c r="U160" s="124"/>
      <c r="V160" s="124"/>
      <c r="W160" s="124"/>
      <c r="X160" s="124"/>
      <c r="Y160" s="124"/>
      <c r="Z160" s="124"/>
      <c r="AA160" s="124"/>
      <c r="AB160" s="124"/>
      <c r="AC160" s="124"/>
      <c r="AD160" s="124"/>
      <c r="AE160" s="124"/>
    </row>
    <row r="161" spans="1:31">
      <c r="A161" s="11" t="s">
        <v>161</v>
      </c>
      <c r="B161" s="152">
        <v>0.5444</v>
      </c>
      <c r="C161" s="152">
        <v>0.4556</v>
      </c>
      <c r="D161" s="152">
        <v>0</v>
      </c>
      <c r="E161" s="152">
        <v>0</v>
      </c>
      <c r="F161" s="152">
        <v>0</v>
      </c>
      <c r="G161" s="152">
        <v>0</v>
      </c>
      <c r="H161" s="152">
        <v>0</v>
      </c>
      <c r="I161" s="152">
        <v>0</v>
      </c>
      <c r="J161" s="152">
        <v>0</v>
      </c>
      <c r="K161" s="152">
        <v>0</v>
      </c>
      <c r="L161" s="152">
        <v>0</v>
      </c>
      <c r="M161" s="152">
        <v>0.57950000000000002</v>
      </c>
      <c r="N161" s="152">
        <v>0.41889999999999999</v>
      </c>
      <c r="O161" s="152">
        <v>1.5E-3</v>
      </c>
      <c r="Q161" s="123"/>
      <c r="R161" s="124"/>
      <c r="S161" s="124"/>
      <c r="T161" s="124"/>
      <c r="U161" s="124"/>
      <c r="V161" s="124"/>
      <c r="W161" s="124"/>
      <c r="X161" s="124"/>
      <c r="Y161" s="124"/>
      <c r="Z161" s="124"/>
      <c r="AA161" s="124"/>
      <c r="AB161" s="124"/>
      <c r="AC161" s="124"/>
      <c r="AD161" s="124"/>
      <c r="AE161" s="124"/>
    </row>
    <row r="162" spans="1:31">
      <c r="A162" s="11" t="s">
        <v>84</v>
      </c>
      <c r="B162" s="152">
        <v>0.61009999999999998</v>
      </c>
      <c r="C162" s="152">
        <v>0.38990000000000002</v>
      </c>
      <c r="D162" s="152">
        <v>0.56799999999999995</v>
      </c>
      <c r="E162" s="152">
        <v>0.432</v>
      </c>
      <c r="F162" s="152">
        <v>0</v>
      </c>
      <c r="G162" s="152">
        <v>0.51429999999999998</v>
      </c>
      <c r="H162" s="152">
        <v>0.48570000000000002</v>
      </c>
      <c r="I162" s="152">
        <v>0</v>
      </c>
      <c r="J162" s="152">
        <v>0.55640000000000001</v>
      </c>
      <c r="K162" s="152">
        <v>0.44359999999999999</v>
      </c>
      <c r="L162" s="152">
        <v>0</v>
      </c>
      <c r="M162" s="152">
        <v>0.57899999999999996</v>
      </c>
      <c r="N162" s="152">
        <v>0.42099999999999999</v>
      </c>
      <c r="O162" s="152">
        <v>0</v>
      </c>
      <c r="Q162" s="123"/>
      <c r="R162" s="124"/>
      <c r="S162" s="124"/>
      <c r="T162" s="124"/>
      <c r="U162" s="124"/>
      <c r="V162" s="124"/>
      <c r="W162" s="124"/>
      <c r="X162" s="124"/>
      <c r="Y162" s="124"/>
      <c r="Z162" s="124"/>
      <c r="AA162" s="124"/>
      <c r="AB162" s="124"/>
      <c r="AC162" s="124"/>
      <c r="AD162" s="124"/>
      <c r="AE162" s="124"/>
    </row>
    <row r="163" spans="1:31">
      <c r="A163" s="11" t="s">
        <v>85</v>
      </c>
      <c r="B163" s="152">
        <v>0.75680000000000003</v>
      </c>
      <c r="C163" s="152">
        <v>0.2432</v>
      </c>
      <c r="D163" s="152">
        <v>0.74360000000000004</v>
      </c>
      <c r="E163" s="152">
        <v>0.25640000000000002</v>
      </c>
      <c r="F163" s="152">
        <v>0</v>
      </c>
      <c r="G163" s="152">
        <v>0.76539999999999997</v>
      </c>
      <c r="H163" s="152">
        <v>0.2346</v>
      </c>
      <c r="I163" s="152">
        <v>0</v>
      </c>
      <c r="J163" s="152">
        <v>0.67059999999999997</v>
      </c>
      <c r="K163" s="152">
        <v>0.32940000000000003</v>
      </c>
      <c r="L163" s="152">
        <v>0</v>
      </c>
      <c r="M163" s="152">
        <v>0.79900000000000004</v>
      </c>
      <c r="N163" s="152">
        <v>0.20100000000000001</v>
      </c>
      <c r="O163" s="152">
        <v>0</v>
      </c>
      <c r="Q163" s="123"/>
      <c r="R163" s="124"/>
      <c r="S163" s="124"/>
      <c r="T163" s="124"/>
      <c r="U163" s="124"/>
      <c r="V163" s="124"/>
      <c r="W163" s="124"/>
      <c r="X163" s="124"/>
      <c r="Y163" s="124"/>
      <c r="Z163" s="124"/>
      <c r="AA163" s="124"/>
      <c r="AB163" s="124"/>
      <c r="AC163" s="124"/>
      <c r="AD163" s="124"/>
      <c r="AE163" s="124"/>
    </row>
    <row r="164" spans="1:31">
      <c r="A164" s="11" t="s">
        <v>86</v>
      </c>
      <c r="B164" s="152">
        <v>0.74070000000000003</v>
      </c>
      <c r="C164" s="152">
        <v>0.25929999999999997</v>
      </c>
      <c r="D164" s="152">
        <v>0.76549999999999996</v>
      </c>
      <c r="E164" s="152">
        <v>0.23449999999999999</v>
      </c>
      <c r="F164" s="152">
        <v>0</v>
      </c>
      <c r="G164" s="152">
        <v>0.74919999999999998</v>
      </c>
      <c r="H164" s="152">
        <v>0.25080000000000002</v>
      </c>
      <c r="I164" s="152">
        <v>0</v>
      </c>
      <c r="J164" s="152">
        <v>0.79179999999999995</v>
      </c>
      <c r="K164" s="152">
        <v>0.2082</v>
      </c>
      <c r="L164" s="152">
        <v>0</v>
      </c>
      <c r="M164" s="152">
        <v>0.79330000000000001</v>
      </c>
      <c r="N164" s="152">
        <v>0.20669999999999999</v>
      </c>
      <c r="O164" s="152">
        <v>0</v>
      </c>
      <c r="Q164" s="123"/>
      <c r="R164" s="124"/>
      <c r="S164" s="124"/>
      <c r="T164" s="124"/>
      <c r="U164" s="124"/>
      <c r="V164" s="124"/>
      <c r="W164" s="124"/>
      <c r="X164" s="124"/>
      <c r="Y164" s="124"/>
      <c r="Z164" s="124"/>
      <c r="AA164" s="124"/>
      <c r="AB164" s="124"/>
      <c r="AC164" s="124"/>
      <c r="AD164" s="124"/>
      <c r="AE164" s="124"/>
    </row>
    <row r="165" spans="1:31">
      <c r="A165" s="11" t="s">
        <v>87</v>
      </c>
      <c r="B165" s="152">
        <v>0.73080000000000001</v>
      </c>
      <c r="C165" s="152">
        <v>0.26919999999999999</v>
      </c>
      <c r="D165" s="152">
        <v>0.73860000000000003</v>
      </c>
      <c r="E165" s="152">
        <v>0.26140000000000002</v>
      </c>
      <c r="F165" s="152">
        <v>0</v>
      </c>
      <c r="G165" s="152">
        <v>0.73429999999999995</v>
      </c>
      <c r="H165" s="152">
        <v>0.26390000000000002</v>
      </c>
      <c r="I165" s="152">
        <v>1.8E-3</v>
      </c>
      <c r="J165" s="152">
        <v>0.74450000000000005</v>
      </c>
      <c r="K165" s="152">
        <v>0.2555</v>
      </c>
      <c r="L165" s="152">
        <v>0</v>
      </c>
      <c r="M165" s="152">
        <v>0.75509999999999999</v>
      </c>
      <c r="N165" s="152">
        <v>0.2432</v>
      </c>
      <c r="O165" s="152">
        <v>1.6999999999999999E-3</v>
      </c>
      <c r="Q165" s="123"/>
      <c r="R165" s="124"/>
      <c r="S165" s="124"/>
      <c r="T165" s="124"/>
      <c r="U165" s="124"/>
      <c r="V165" s="124"/>
      <c r="W165" s="124"/>
      <c r="X165" s="124"/>
      <c r="Y165" s="124"/>
      <c r="Z165" s="124"/>
      <c r="AA165" s="124"/>
      <c r="AB165" s="124"/>
      <c r="AC165" s="124"/>
      <c r="AD165" s="124"/>
      <c r="AE165" s="124"/>
    </row>
    <row r="166" spans="1:31">
      <c r="A166" s="11" t="s">
        <v>88</v>
      </c>
      <c r="B166" s="152">
        <v>0.52710000000000001</v>
      </c>
      <c r="C166" s="152">
        <v>0.47289999999999999</v>
      </c>
      <c r="D166" s="152">
        <v>0.51160000000000005</v>
      </c>
      <c r="E166" s="152">
        <v>0.4884</v>
      </c>
      <c r="F166" s="152">
        <v>0</v>
      </c>
      <c r="G166" s="152">
        <v>0.49209999999999998</v>
      </c>
      <c r="H166" s="152">
        <v>0.50790000000000002</v>
      </c>
      <c r="I166" s="152">
        <v>0</v>
      </c>
      <c r="J166" s="152">
        <v>0.51480000000000004</v>
      </c>
      <c r="K166" s="152">
        <v>0.48520000000000002</v>
      </c>
      <c r="L166" s="152">
        <v>0</v>
      </c>
      <c r="M166" s="152">
        <v>0.51339999999999997</v>
      </c>
      <c r="N166" s="152">
        <v>0.48659999999999998</v>
      </c>
      <c r="O166" s="152">
        <v>0</v>
      </c>
      <c r="Q166" s="123"/>
      <c r="R166" s="124"/>
      <c r="S166" s="124"/>
      <c r="T166" s="124"/>
      <c r="U166" s="124"/>
      <c r="V166" s="124"/>
      <c r="W166" s="124"/>
      <c r="X166" s="124"/>
      <c r="Y166" s="124"/>
      <c r="Z166" s="124"/>
      <c r="AA166" s="124"/>
      <c r="AB166" s="124"/>
      <c r="AC166" s="124"/>
      <c r="AD166" s="124"/>
      <c r="AE166" s="124"/>
    </row>
    <row r="167" spans="1:31">
      <c r="A167" s="11" t="s">
        <v>89</v>
      </c>
      <c r="B167" s="152">
        <v>0.42720000000000002</v>
      </c>
      <c r="C167" s="152">
        <v>0.57279999999999998</v>
      </c>
      <c r="D167" s="152">
        <v>0.42749999999999999</v>
      </c>
      <c r="E167" s="152">
        <v>0.57250000000000001</v>
      </c>
      <c r="F167" s="152">
        <v>0</v>
      </c>
      <c r="G167" s="152">
        <v>0.43840000000000001</v>
      </c>
      <c r="H167" s="152">
        <v>0.56110000000000004</v>
      </c>
      <c r="I167" s="152">
        <v>5.0000000000000001E-4</v>
      </c>
      <c r="J167" s="152">
        <v>0.44929999999999998</v>
      </c>
      <c r="K167" s="152">
        <v>0.54969999999999997</v>
      </c>
      <c r="L167" s="152">
        <v>1.1000000000000001E-3</v>
      </c>
      <c r="M167" s="152">
        <v>0.45660000000000001</v>
      </c>
      <c r="N167" s="152">
        <v>0.54159999999999997</v>
      </c>
      <c r="O167" s="152">
        <v>1.8E-3</v>
      </c>
      <c r="Q167" s="123"/>
      <c r="R167" s="124"/>
      <c r="S167" s="124"/>
      <c r="T167" s="124"/>
      <c r="U167" s="124"/>
      <c r="V167" s="124"/>
      <c r="W167" s="124"/>
      <c r="X167" s="124"/>
      <c r="Y167" s="124"/>
      <c r="Z167" s="124"/>
      <c r="AA167" s="124"/>
      <c r="AB167" s="124"/>
      <c r="AC167" s="124"/>
      <c r="AD167" s="124"/>
      <c r="AE167" s="124"/>
    </row>
    <row r="168" spans="1:31">
      <c r="A168" s="11" t="s">
        <v>90</v>
      </c>
      <c r="B168" s="152">
        <v>0.21240000000000001</v>
      </c>
      <c r="C168" s="152">
        <v>0.78759999999999997</v>
      </c>
      <c r="D168" s="152">
        <v>0.20019999999999999</v>
      </c>
      <c r="E168" s="152">
        <v>0.79979999999999996</v>
      </c>
      <c r="F168" s="152">
        <v>0</v>
      </c>
      <c r="G168" s="152">
        <v>0.21970000000000001</v>
      </c>
      <c r="H168" s="152">
        <v>0.77969999999999995</v>
      </c>
      <c r="I168" s="152">
        <v>5.9999999999999995E-4</v>
      </c>
      <c r="J168" s="152">
        <v>0.22559999999999999</v>
      </c>
      <c r="K168" s="152">
        <v>0.77359999999999995</v>
      </c>
      <c r="L168" s="152">
        <v>8.0000000000000004E-4</v>
      </c>
      <c r="M168" s="152">
        <v>0.22819999999999999</v>
      </c>
      <c r="N168" s="152">
        <v>0.76939999999999997</v>
      </c>
      <c r="O168" s="152">
        <v>2.5000000000000001E-3</v>
      </c>
      <c r="Q168" s="123"/>
      <c r="R168" s="124"/>
      <c r="S168" s="124"/>
      <c r="T168" s="124"/>
      <c r="U168" s="124"/>
      <c r="V168" s="124"/>
      <c r="W168" s="124"/>
      <c r="X168" s="124"/>
      <c r="Y168" s="124"/>
      <c r="Z168" s="124"/>
      <c r="AA168" s="124"/>
      <c r="AB168" s="124"/>
      <c r="AC168" s="124"/>
      <c r="AD168" s="124"/>
      <c r="AE168" s="124"/>
    </row>
    <row r="169" spans="1:31">
      <c r="A169" s="11" t="s">
        <v>162</v>
      </c>
      <c r="B169" s="152">
        <v>0.71860000000000002</v>
      </c>
      <c r="C169" s="152">
        <v>0.28139999999999998</v>
      </c>
      <c r="D169" s="152">
        <v>0.71799999999999997</v>
      </c>
      <c r="E169" s="152">
        <v>0.28060000000000002</v>
      </c>
      <c r="F169" s="152">
        <v>1.4E-3</v>
      </c>
      <c r="G169" s="152">
        <v>0.72009999999999996</v>
      </c>
      <c r="H169" s="152">
        <v>0.27610000000000001</v>
      </c>
      <c r="I169" s="152">
        <v>3.8E-3</v>
      </c>
      <c r="J169" s="152">
        <v>0.71940000000000004</v>
      </c>
      <c r="K169" s="152">
        <v>0.27810000000000001</v>
      </c>
      <c r="L169" s="152">
        <v>2.5999999999999999E-3</v>
      </c>
      <c r="M169" s="152">
        <v>0.72089999999999999</v>
      </c>
      <c r="N169" s="152">
        <v>0.27700000000000002</v>
      </c>
      <c r="O169" s="152">
        <v>2.0999999999999999E-3</v>
      </c>
      <c r="Q169" s="123"/>
      <c r="R169" s="124"/>
      <c r="S169" s="124"/>
      <c r="T169" s="124"/>
      <c r="U169" s="124"/>
      <c r="V169" s="124"/>
      <c r="W169" s="124"/>
      <c r="X169" s="124"/>
      <c r="Y169" s="124"/>
      <c r="Z169" s="124"/>
      <c r="AA169" s="124"/>
      <c r="AB169" s="124"/>
      <c r="AC169" s="124"/>
      <c r="AD169" s="124"/>
      <c r="AE169" s="124"/>
    </row>
    <row r="170" spans="1:31">
      <c r="A170" s="11" t="s">
        <v>92</v>
      </c>
      <c r="B170" s="152">
        <v>0.3574</v>
      </c>
      <c r="C170" s="152">
        <v>0.64259999999999995</v>
      </c>
      <c r="D170" s="152">
        <v>0.35470000000000002</v>
      </c>
      <c r="E170" s="152">
        <v>0.64529999999999998</v>
      </c>
      <c r="F170" s="152">
        <v>0</v>
      </c>
      <c r="G170" s="152">
        <v>0.35060000000000002</v>
      </c>
      <c r="H170" s="152">
        <v>0.64939999999999998</v>
      </c>
      <c r="I170" s="152">
        <v>0</v>
      </c>
      <c r="J170" s="152">
        <v>0.3543</v>
      </c>
      <c r="K170" s="152">
        <v>0.64570000000000005</v>
      </c>
      <c r="L170" s="152">
        <v>0</v>
      </c>
      <c r="M170" s="152">
        <v>0.36470000000000002</v>
      </c>
      <c r="N170" s="152">
        <v>0.63390000000000002</v>
      </c>
      <c r="O170" s="152">
        <v>1.4E-3</v>
      </c>
      <c r="Q170" s="123"/>
      <c r="R170" s="124"/>
      <c r="S170" s="124"/>
      <c r="T170" s="124"/>
      <c r="U170" s="124"/>
      <c r="V170" s="124"/>
      <c r="W170" s="124"/>
      <c r="X170" s="124"/>
      <c r="Y170" s="124"/>
      <c r="Z170" s="124"/>
      <c r="AA170" s="124"/>
      <c r="AB170" s="124"/>
      <c r="AC170" s="124"/>
      <c r="AD170" s="124"/>
      <c r="AE170" s="124"/>
    </row>
    <row r="171" spans="1:31">
      <c r="A171" s="11" t="s">
        <v>163</v>
      </c>
      <c r="B171" s="152">
        <v>0.54779999999999995</v>
      </c>
      <c r="C171" s="152">
        <v>0.45219999999999999</v>
      </c>
      <c r="D171" s="152">
        <v>0.55189999999999995</v>
      </c>
      <c r="E171" s="152">
        <v>0.4481</v>
      </c>
      <c r="F171" s="152">
        <v>0</v>
      </c>
      <c r="G171" s="152">
        <v>0.55720000000000003</v>
      </c>
      <c r="H171" s="152">
        <v>0.44019999999999998</v>
      </c>
      <c r="I171" s="152">
        <v>2.5999999999999999E-3</v>
      </c>
      <c r="J171" s="152">
        <v>0.56489999999999996</v>
      </c>
      <c r="K171" s="152">
        <v>0.432</v>
      </c>
      <c r="L171" s="152">
        <v>3.0999999999999999E-3</v>
      </c>
      <c r="M171" s="152">
        <v>0.57169999999999999</v>
      </c>
      <c r="N171" s="152">
        <v>0.42549999999999999</v>
      </c>
      <c r="O171" s="152">
        <v>2.8E-3</v>
      </c>
      <c r="Q171" s="123"/>
      <c r="R171" s="124"/>
      <c r="S171" s="124"/>
      <c r="T171" s="124"/>
      <c r="U171" s="124"/>
      <c r="V171" s="124"/>
      <c r="W171" s="124"/>
      <c r="X171" s="124"/>
      <c r="Y171" s="124"/>
      <c r="Z171" s="124"/>
      <c r="AA171" s="124"/>
      <c r="AB171" s="124"/>
      <c r="AC171" s="124"/>
      <c r="AD171" s="124"/>
      <c r="AE171" s="124"/>
    </row>
    <row r="172" spans="1:31">
      <c r="A172" s="11" t="s">
        <v>94</v>
      </c>
      <c r="B172" s="152">
        <v>0.61109999999999998</v>
      </c>
      <c r="C172" s="152">
        <v>0.38890000000000002</v>
      </c>
      <c r="D172" s="152">
        <v>0.60960000000000003</v>
      </c>
      <c r="E172" s="152">
        <v>0.39040000000000002</v>
      </c>
      <c r="F172" s="152">
        <v>0</v>
      </c>
      <c r="G172" s="152">
        <v>0.60760000000000003</v>
      </c>
      <c r="H172" s="152">
        <v>0.39129999999999998</v>
      </c>
      <c r="I172" s="152">
        <v>1.1000000000000001E-3</v>
      </c>
      <c r="J172" s="152">
        <v>0.60640000000000005</v>
      </c>
      <c r="K172" s="152">
        <v>0.39179999999999998</v>
      </c>
      <c r="L172" s="152">
        <v>1.8E-3</v>
      </c>
      <c r="M172" s="152">
        <v>0.60629999999999995</v>
      </c>
      <c r="N172" s="152">
        <v>0.39150000000000001</v>
      </c>
      <c r="O172" s="152">
        <v>2.0999999999999999E-3</v>
      </c>
      <c r="Q172" s="123"/>
      <c r="R172" s="124"/>
      <c r="S172" s="124"/>
      <c r="T172" s="124"/>
      <c r="U172" s="124"/>
      <c r="V172" s="124"/>
      <c r="W172" s="124"/>
      <c r="X172" s="124"/>
      <c r="Y172" s="124"/>
      <c r="Z172" s="124"/>
      <c r="AA172" s="124"/>
      <c r="AB172" s="124"/>
      <c r="AC172" s="124"/>
      <c r="AD172" s="124"/>
      <c r="AE172" s="124"/>
    </row>
    <row r="173" spans="1:31">
      <c r="A173" s="151"/>
      <c r="Q173" s="123"/>
      <c r="R173" s="124"/>
      <c r="S173" s="124"/>
      <c r="T173" s="124"/>
      <c r="U173" s="124"/>
      <c r="V173" s="124"/>
      <c r="W173" s="124"/>
      <c r="X173" s="124"/>
      <c r="Y173" s="124"/>
      <c r="Z173" s="124"/>
      <c r="AA173" s="124"/>
      <c r="AB173" s="124"/>
      <c r="AC173" s="124"/>
      <c r="AD173" s="124"/>
      <c r="AE173" s="124"/>
    </row>
    <row r="174" spans="1:31">
      <c r="A174" s="151"/>
      <c r="Q174" s="123"/>
      <c r="R174" s="124"/>
      <c r="S174" s="124"/>
      <c r="T174" s="124"/>
      <c r="U174" s="124"/>
      <c r="V174" s="124"/>
      <c r="W174" s="124"/>
      <c r="X174" s="124"/>
      <c r="Y174" s="124"/>
      <c r="Z174" s="124"/>
      <c r="AA174" s="124"/>
      <c r="AB174" s="124"/>
      <c r="AC174" s="124"/>
      <c r="AD174" s="124"/>
      <c r="AE174" s="124"/>
    </row>
    <row r="175" spans="1:31">
      <c r="A175" s="151"/>
      <c r="Q175" s="123"/>
      <c r="R175" s="124"/>
      <c r="S175" s="124"/>
      <c r="T175" s="124"/>
      <c r="U175" s="124"/>
      <c r="V175" s="124"/>
      <c r="W175" s="124"/>
      <c r="X175" s="124"/>
      <c r="Y175" s="124"/>
      <c r="Z175" s="124"/>
      <c r="AA175" s="124"/>
      <c r="AB175" s="124"/>
      <c r="AC175" s="124"/>
      <c r="AD175" s="124"/>
      <c r="AE175" s="124"/>
    </row>
    <row r="176" spans="1:31">
      <c r="T176" s="153"/>
      <c r="U176" s="153"/>
      <c r="V176" s="153"/>
    </row>
    <row r="177" spans="1:29">
      <c r="B177" s="148"/>
      <c r="C177" s="148"/>
      <c r="D177" s="148"/>
      <c r="E177" s="148"/>
      <c r="F177" s="148"/>
    </row>
    <row r="178" spans="1:29">
      <c r="A178" s="11"/>
      <c r="B178" s="149">
        <v>43891</v>
      </c>
      <c r="C178" s="149">
        <v>43891</v>
      </c>
      <c r="D178" s="149">
        <v>44256</v>
      </c>
      <c r="E178" s="149">
        <v>44256</v>
      </c>
      <c r="F178" s="149">
        <v>44621</v>
      </c>
      <c r="G178" s="149">
        <v>44621</v>
      </c>
      <c r="H178" s="149">
        <v>44986</v>
      </c>
      <c r="I178" s="149">
        <v>44986</v>
      </c>
      <c r="J178" s="149">
        <v>44986</v>
      </c>
      <c r="K178" s="149">
        <v>45352</v>
      </c>
      <c r="L178" s="149">
        <v>45352</v>
      </c>
      <c r="M178" s="149">
        <v>45352</v>
      </c>
    </row>
    <row r="179" spans="1:29">
      <c r="A179" s="148" t="s">
        <v>165</v>
      </c>
      <c r="B179" s="11" t="s">
        <v>13</v>
      </c>
      <c r="C179" s="11" t="s">
        <v>14</v>
      </c>
      <c r="D179" s="11" t="s">
        <v>13</v>
      </c>
      <c r="E179" s="11" t="s">
        <v>14</v>
      </c>
      <c r="F179" s="11" t="s">
        <v>13</v>
      </c>
      <c r="G179" s="11" t="s">
        <v>14</v>
      </c>
      <c r="H179" s="11" t="s">
        <v>13</v>
      </c>
      <c r="I179" s="11" t="s">
        <v>14</v>
      </c>
      <c r="J179" s="11" t="s">
        <v>15</v>
      </c>
      <c r="K179" s="11" t="s">
        <v>13</v>
      </c>
      <c r="L179" s="11" t="s">
        <v>14</v>
      </c>
      <c r="M179" s="11" t="s">
        <v>15</v>
      </c>
    </row>
    <row r="180" spans="1:29">
      <c r="A180" s="150" t="s">
        <v>112</v>
      </c>
      <c r="B180" s="11">
        <v>431.32</v>
      </c>
      <c r="C180" s="11">
        <v>135.4</v>
      </c>
      <c r="D180" s="11">
        <v>432.22</v>
      </c>
      <c r="E180" s="11">
        <v>131.4</v>
      </c>
      <c r="F180" s="11">
        <v>438.66</v>
      </c>
      <c r="G180" s="11">
        <v>126.99</v>
      </c>
      <c r="H180" s="11">
        <v>475.13</v>
      </c>
      <c r="I180" s="11">
        <v>139.66999999999999</v>
      </c>
      <c r="J180" s="11">
        <v>0.7</v>
      </c>
      <c r="K180" s="11">
        <v>528.36</v>
      </c>
      <c r="L180" s="11">
        <v>161.75</v>
      </c>
      <c r="M180" s="11">
        <v>1.7</v>
      </c>
    </row>
    <row r="181" spans="1:29">
      <c r="A181" s="150" t="s">
        <v>113</v>
      </c>
      <c r="B181" s="11">
        <v>93.95</v>
      </c>
      <c r="C181" s="11">
        <v>43.5</v>
      </c>
      <c r="D181" s="11">
        <v>84.97</v>
      </c>
      <c r="E181" s="11">
        <v>35.799999999999997</v>
      </c>
      <c r="F181" s="11">
        <v>81.209999999999994</v>
      </c>
      <c r="G181" s="11">
        <v>37.299999999999997</v>
      </c>
      <c r="H181" s="11">
        <v>89.5</v>
      </c>
      <c r="I181" s="11">
        <v>40</v>
      </c>
      <c r="J181" s="11"/>
      <c r="K181" s="11">
        <v>93.02</v>
      </c>
      <c r="L181" s="11">
        <v>45.1</v>
      </c>
      <c r="M181" s="11"/>
    </row>
    <row r="182" spans="1:29">
      <c r="A182" s="150" t="s">
        <v>121</v>
      </c>
      <c r="B182" s="11">
        <v>376.66</v>
      </c>
      <c r="C182" s="11">
        <v>707.55</v>
      </c>
      <c r="D182" s="11">
        <v>373.94</v>
      </c>
      <c r="E182" s="11">
        <v>715.77</v>
      </c>
      <c r="F182" s="11"/>
      <c r="G182" s="11"/>
      <c r="H182" s="11"/>
      <c r="I182" s="11"/>
      <c r="J182" s="11"/>
      <c r="K182" s="11"/>
      <c r="L182" s="11"/>
      <c r="M182" s="11"/>
    </row>
    <row r="183" spans="1:29">
      <c r="A183" s="150" t="s">
        <v>114</v>
      </c>
      <c r="B183" s="11">
        <v>180.51</v>
      </c>
      <c r="C183" s="11">
        <v>114.32</v>
      </c>
      <c r="D183" s="11">
        <v>176.89</v>
      </c>
      <c r="E183" s="11">
        <v>113.85</v>
      </c>
      <c r="F183" s="11">
        <v>158.91999999999999</v>
      </c>
      <c r="G183" s="11">
        <v>107.25</v>
      </c>
      <c r="H183" s="11">
        <v>189.6</v>
      </c>
      <c r="I183" s="11">
        <v>126.73</v>
      </c>
      <c r="J183" s="11"/>
      <c r="K183" s="11">
        <v>188.33</v>
      </c>
      <c r="L183" s="11">
        <v>129.87</v>
      </c>
      <c r="M183" s="11">
        <v>2.6</v>
      </c>
    </row>
    <row r="184" spans="1:29">
      <c r="A184" s="150" t="s">
        <v>115</v>
      </c>
      <c r="B184" s="11">
        <v>50.94</v>
      </c>
      <c r="C184" s="11">
        <v>13.91</v>
      </c>
      <c r="D184" s="11">
        <v>48.99</v>
      </c>
      <c r="E184" s="11">
        <v>15</v>
      </c>
      <c r="F184" s="11">
        <v>49.33</v>
      </c>
      <c r="G184" s="11">
        <v>14.29</v>
      </c>
      <c r="H184" s="11">
        <v>48.24</v>
      </c>
      <c r="I184" s="11">
        <v>7</v>
      </c>
      <c r="J184" s="11"/>
      <c r="K184" s="11">
        <v>47.87</v>
      </c>
      <c r="L184" s="11">
        <v>10.9</v>
      </c>
      <c r="M184" s="11"/>
    </row>
    <row r="185" spans="1:29">
      <c r="A185" s="150" t="s">
        <v>116</v>
      </c>
      <c r="B185" s="11">
        <v>30.71</v>
      </c>
      <c r="C185" s="11">
        <v>9</v>
      </c>
      <c r="D185" s="11">
        <v>35.28</v>
      </c>
      <c r="E185" s="11">
        <v>7</v>
      </c>
      <c r="F185" s="11">
        <v>34.299999999999997</v>
      </c>
      <c r="G185" s="11">
        <v>9.8000000000000007</v>
      </c>
      <c r="H185" s="11">
        <v>45.84</v>
      </c>
      <c r="I185" s="11">
        <v>13.5</v>
      </c>
      <c r="J185" s="11">
        <v>1</v>
      </c>
      <c r="K185" s="11">
        <v>43.66</v>
      </c>
      <c r="L185" s="11">
        <v>15.8</v>
      </c>
      <c r="M185" s="11">
        <v>1</v>
      </c>
    </row>
    <row r="186" spans="1:29">
      <c r="A186" s="150" t="s">
        <v>117</v>
      </c>
      <c r="B186" s="11">
        <v>163.19999999999999</v>
      </c>
      <c r="C186" s="11">
        <v>97.73</v>
      </c>
      <c r="D186" s="11">
        <v>158.72</v>
      </c>
      <c r="E186" s="11">
        <v>91.65</v>
      </c>
      <c r="F186" s="11">
        <v>168.04</v>
      </c>
      <c r="G186" s="11">
        <v>98.79</v>
      </c>
      <c r="H186" s="11">
        <v>177.68</v>
      </c>
      <c r="I186" s="11">
        <v>100.48</v>
      </c>
      <c r="J186" s="11"/>
      <c r="K186" s="11">
        <v>178.77</v>
      </c>
      <c r="L186" s="11">
        <v>95.47</v>
      </c>
      <c r="M186" s="11"/>
    </row>
    <row r="187" spans="1:29">
      <c r="A187" s="150" t="s">
        <v>118</v>
      </c>
      <c r="B187" s="11"/>
      <c r="C187" s="11"/>
      <c r="D187" s="11"/>
      <c r="E187" s="11"/>
      <c r="F187" s="11">
        <v>124.52</v>
      </c>
      <c r="G187" s="11">
        <v>191.32</v>
      </c>
      <c r="H187" s="11">
        <v>146.88999999999999</v>
      </c>
      <c r="I187" s="11">
        <v>194.54</v>
      </c>
      <c r="J187" s="11"/>
      <c r="K187" s="11">
        <v>161.33000000000001</v>
      </c>
      <c r="L187" s="11">
        <v>194.45</v>
      </c>
      <c r="M187" s="11"/>
    </row>
    <row r="188" spans="1:29">
      <c r="A188" s="150" t="s">
        <v>119</v>
      </c>
      <c r="B188" s="11">
        <v>202.28</v>
      </c>
      <c r="C188" s="11">
        <v>80.069999999999993</v>
      </c>
      <c r="D188" s="11">
        <v>193.14</v>
      </c>
      <c r="E188" s="11">
        <v>81.900000000000006</v>
      </c>
      <c r="F188" s="11">
        <v>188.54</v>
      </c>
      <c r="G188" s="11">
        <v>76.69</v>
      </c>
      <c r="H188" s="11">
        <v>212.58</v>
      </c>
      <c r="I188" s="11">
        <v>81.58</v>
      </c>
      <c r="J188" s="11"/>
      <c r="K188" s="11">
        <v>213.82</v>
      </c>
      <c r="L188" s="11">
        <v>79.62</v>
      </c>
      <c r="M188" s="11">
        <v>0.5</v>
      </c>
    </row>
    <row r="189" spans="1:29">
      <c r="A189" s="150" t="s">
        <v>120</v>
      </c>
      <c r="B189" s="11">
        <v>78.209999999999994</v>
      </c>
      <c r="C189" s="11">
        <v>51</v>
      </c>
      <c r="D189" s="11">
        <v>83.22</v>
      </c>
      <c r="E189" s="11">
        <v>48</v>
      </c>
      <c r="F189" s="11">
        <v>69.22</v>
      </c>
      <c r="G189" s="11">
        <v>45.5</v>
      </c>
      <c r="H189" s="11">
        <v>88.64</v>
      </c>
      <c r="I189" s="11">
        <v>55.2</v>
      </c>
      <c r="J189" s="11"/>
      <c r="K189" s="11">
        <v>105.63</v>
      </c>
      <c r="L189" s="11">
        <v>65.5</v>
      </c>
      <c r="M189" s="11"/>
    </row>
    <row r="190" spans="1:29">
      <c r="A190" s="150" t="s">
        <v>123</v>
      </c>
      <c r="B190" s="11"/>
      <c r="C190" s="11"/>
      <c r="D190" s="11"/>
      <c r="E190" s="11"/>
      <c r="F190" s="11">
        <v>6</v>
      </c>
      <c r="G190" s="11">
        <v>2</v>
      </c>
      <c r="H190" s="11">
        <v>12.6</v>
      </c>
      <c r="I190" s="11">
        <v>2</v>
      </c>
      <c r="J190" s="11"/>
      <c r="K190" s="11">
        <v>9.8000000000000007</v>
      </c>
      <c r="L190" s="11">
        <v>4</v>
      </c>
      <c r="M190" s="11"/>
    </row>
    <row r="191" spans="1:29">
      <c r="A191" s="150" t="s">
        <v>16</v>
      </c>
      <c r="B191" s="11">
        <v>1607.78</v>
      </c>
      <c r="C191" s="11">
        <v>1252.48</v>
      </c>
      <c r="D191" s="11">
        <v>1587.37</v>
      </c>
      <c r="E191" s="11">
        <v>1240.3699999999999</v>
      </c>
      <c r="F191" s="11">
        <v>1318.74</v>
      </c>
      <c r="G191" s="11">
        <v>709.93</v>
      </c>
      <c r="H191" s="11">
        <v>1486.7</v>
      </c>
      <c r="I191" s="11">
        <v>760.7</v>
      </c>
      <c r="J191" s="11">
        <v>1.7</v>
      </c>
      <c r="K191" s="11">
        <v>1570.59</v>
      </c>
      <c r="L191" s="11">
        <v>802.46</v>
      </c>
      <c r="M191" s="11">
        <v>5.8</v>
      </c>
      <c r="Q191" s="123" t="s">
        <v>16</v>
      </c>
      <c r="R191" s="124">
        <v>0.56210973827554145</v>
      </c>
      <c r="S191" s="124">
        <v>0.4378902617244585</v>
      </c>
      <c r="T191" s="124">
        <v>0.54711078512660238</v>
      </c>
      <c r="U191" s="124">
        <v>0.45288921487339756</v>
      </c>
      <c r="V191" s="124">
        <v>0.65005151158147945</v>
      </c>
      <c r="W191" s="124">
        <v>0.34994848841852055</v>
      </c>
      <c r="X191" s="124">
        <v>0.66101996354097203</v>
      </c>
      <c r="Y191" s="124">
        <v>0.33822417856031306</v>
      </c>
      <c r="Z191" s="124">
        <v>7.5585789871504159E-4</v>
      </c>
      <c r="AA191" s="124">
        <v>0.66023078378207956</v>
      </c>
      <c r="AB191" s="124">
        <v>0.33733106332891943</v>
      </c>
      <c r="AC191" s="124">
        <v>2.4381528890009877E-3</v>
      </c>
    </row>
    <row r="194" spans="1:13">
      <c r="B194" s="148"/>
      <c r="C194" s="148"/>
      <c r="D194" s="148"/>
      <c r="E194" s="148"/>
      <c r="F194" s="148"/>
    </row>
    <row r="195" spans="1:13">
      <c r="A195" s="148" t="s">
        <v>166</v>
      </c>
      <c r="B195" s="126">
        <v>43891</v>
      </c>
      <c r="C195" s="126">
        <v>43891</v>
      </c>
      <c r="D195" s="126">
        <v>44256</v>
      </c>
      <c r="E195" s="126">
        <v>44256</v>
      </c>
      <c r="F195" s="126">
        <v>44621</v>
      </c>
      <c r="G195" s="126">
        <v>44621</v>
      </c>
      <c r="H195" s="126">
        <v>44986</v>
      </c>
      <c r="I195" s="126">
        <v>44986</v>
      </c>
      <c r="J195" s="126">
        <v>44986</v>
      </c>
      <c r="K195" s="126">
        <v>45352</v>
      </c>
      <c r="L195" s="126">
        <v>45352</v>
      </c>
      <c r="M195" s="126">
        <v>45352</v>
      </c>
    </row>
    <row r="196" spans="1:13">
      <c r="A196" s="125" t="s">
        <v>134</v>
      </c>
      <c r="B196" s="127" t="s">
        <v>13</v>
      </c>
      <c r="C196" s="127" t="s">
        <v>14</v>
      </c>
      <c r="D196" s="127" t="s">
        <v>13</v>
      </c>
      <c r="E196" s="127" t="s">
        <v>14</v>
      </c>
      <c r="F196" s="127" t="s">
        <v>13</v>
      </c>
      <c r="G196" s="127" t="s">
        <v>14</v>
      </c>
      <c r="H196" s="127" t="s">
        <v>13</v>
      </c>
      <c r="I196" s="127" t="s">
        <v>14</v>
      </c>
      <c r="J196" s="127" t="s">
        <v>15</v>
      </c>
      <c r="K196" s="127" t="s">
        <v>13</v>
      </c>
      <c r="L196" s="127" t="s">
        <v>14</v>
      </c>
      <c r="M196" s="127" t="s">
        <v>15</v>
      </c>
    </row>
    <row r="197" spans="1:13">
      <c r="A197" s="11" t="s">
        <v>112</v>
      </c>
      <c r="B197" s="152">
        <v>0.7611</v>
      </c>
      <c r="C197" s="152">
        <v>0.2389</v>
      </c>
      <c r="D197" s="152">
        <v>0.76690000000000003</v>
      </c>
      <c r="E197" s="152">
        <v>0.2331</v>
      </c>
      <c r="F197" s="152">
        <v>0.77549999999999997</v>
      </c>
      <c r="G197" s="152">
        <v>0.22450000000000001</v>
      </c>
      <c r="H197" s="152">
        <v>0.77190000000000003</v>
      </c>
      <c r="I197" s="152">
        <v>0.22689999999999999</v>
      </c>
      <c r="J197" s="152">
        <v>1.1000000000000001E-3</v>
      </c>
      <c r="K197" s="152">
        <v>0.76370000000000005</v>
      </c>
      <c r="L197" s="152">
        <v>0.23380000000000001</v>
      </c>
      <c r="M197" s="152">
        <v>2.5000000000000001E-3</v>
      </c>
    </row>
    <row r="198" spans="1:13">
      <c r="A198" s="11" t="s">
        <v>113</v>
      </c>
      <c r="B198" s="152">
        <v>0.6835</v>
      </c>
      <c r="C198" s="152">
        <v>0.3165</v>
      </c>
      <c r="D198" s="152">
        <v>0.7036</v>
      </c>
      <c r="E198" s="152">
        <v>0.2964</v>
      </c>
      <c r="F198" s="152">
        <v>0.68530000000000002</v>
      </c>
      <c r="G198" s="152">
        <v>0.31469999999999998</v>
      </c>
      <c r="H198" s="152">
        <v>0.69110000000000005</v>
      </c>
      <c r="I198" s="152">
        <v>0.30890000000000001</v>
      </c>
      <c r="J198" s="152">
        <v>0</v>
      </c>
      <c r="K198" s="152">
        <v>0.67349999999999999</v>
      </c>
      <c r="L198" s="152">
        <v>0.32650000000000001</v>
      </c>
      <c r="M198" s="152">
        <v>0</v>
      </c>
    </row>
    <row r="199" spans="1:13">
      <c r="A199" s="11" t="s">
        <v>121</v>
      </c>
      <c r="B199" s="152">
        <v>0.34739999999999999</v>
      </c>
      <c r="C199" s="152">
        <v>0.65259999999999996</v>
      </c>
      <c r="D199" s="152">
        <v>0.34320000000000001</v>
      </c>
      <c r="E199" s="152">
        <v>0.65680000000000005</v>
      </c>
      <c r="F199" s="152">
        <v>0</v>
      </c>
      <c r="G199" s="152">
        <v>0</v>
      </c>
      <c r="H199" s="152">
        <v>0</v>
      </c>
      <c r="I199" s="152">
        <v>0</v>
      </c>
      <c r="J199" s="152">
        <v>0</v>
      </c>
      <c r="K199" s="152">
        <v>0</v>
      </c>
      <c r="L199" s="152">
        <v>0</v>
      </c>
      <c r="M199" s="152">
        <v>0</v>
      </c>
    </row>
    <row r="200" spans="1:13">
      <c r="A200" s="11" t="s">
        <v>114</v>
      </c>
      <c r="B200" s="152">
        <v>0.61229999999999996</v>
      </c>
      <c r="C200" s="152">
        <v>0.38769999999999999</v>
      </c>
      <c r="D200" s="152">
        <v>0.60840000000000005</v>
      </c>
      <c r="E200" s="152">
        <v>0.3916</v>
      </c>
      <c r="F200" s="152">
        <v>0.59709999999999996</v>
      </c>
      <c r="G200" s="152">
        <v>0.40289999999999998</v>
      </c>
      <c r="H200" s="152">
        <v>0.59940000000000004</v>
      </c>
      <c r="I200" s="152">
        <v>0.40060000000000001</v>
      </c>
      <c r="J200" s="152">
        <v>0</v>
      </c>
      <c r="K200" s="152">
        <v>0.58709999999999996</v>
      </c>
      <c r="L200" s="152">
        <v>0.40479999999999999</v>
      </c>
      <c r="M200" s="152">
        <v>8.0999999999999996E-3</v>
      </c>
    </row>
    <row r="201" spans="1:13">
      <c r="A201" s="11" t="s">
        <v>115</v>
      </c>
      <c r="B201" s="152">
        <v>0.78549999999999998</v>
      </c>
      <c r="C201" s="152">
        <v>0.2145</v>
      </c>
      <c r="D201" s="152">
        <v>0.76559999999999995</v>
      </c>
      <c r="E201" s="152">
        <v>0.2344</v>
      </c>
      <c r="F201" s="152">
        <v>0.77539999999999998</v>
      </c>
      <c r="G201" s="152">
        <v>0.22459999999999999</v>
      </c>
      <c r="H201" s="152">
        <v>0.87329999999999997</v>
      </c>
      <c r="I201" s="152">
        <v>0.12670000000000001</v>
      </c>
      <c r="J201" s="152">
        <v>0</v>
      </c>
      <c r="K201" s="152">
        <v>0.8145</v>
      </c>
      <c r="L201" s="152">
        <v>0.1855</v>
      </c>
      <c r="M201" s="152">
        <v>0</v>
      </c>
    </row>
    <row r="202" spans="1:13">
      <c r="A202" s="11" t="s">
        <v>116</v>
      </c>
      <c r="B202" s="152">
        <v>0.77339999999999998</v>
      </c>
      <c r="C202" s="152">
        <v>0.2266</v>
      </c>
      <c r="D202" s="152">
        <v>0.83440000000000003</v>
      </c>
      <c r="E202" s="152">
        <v>0.1656</v>
      </c>
      <c r="F202" s="152">
        <v>0.77780000000000005</v>
      </c>
      <c r="G202" s="152">
        <v>0.22220000000000001</v>
      </c>
      <c r="H202" s="152">
        <v>0.75970000000000004</v>
      </c>
      <c r="I202" s="152">
        <v>0.22370000000000001</v>
      </c>
      <c r="J202" s="152">
        <v>1.66E-2</v>
      </c>
      <c r="K202" s="152">
        <v>0.72209999999999996</v>
      </c>
      <c r="L202" s="152">
        <v>0.26129999999999998</v>
      </c>
      <c r="M202" s="152">
        <v>1.6500000000000001E-2</v>
      </c>
    </row>
    <row r="203" spans="1:13">
      <c r="A203" s="11" t="s">
        <v>117</v>
      </c>
      <c r="B203" s="152">
        <v>0.62549999999999994</v>
      </c>
      <c r="C203" s="152">
        <v>0.3745</v>
      </c>
      <c r="D203" s="152">
        <v>0.63390000000000002</v>
      </c>
      <c r="E203" s="152">
        <v>0.36609999999999998</v>
      </c>
      <c r="F203" s="152">
        <v>0.62980000000000003</v>
      </c>
      <c r="G203" s="152">
        <v>0.37019999999999997</v>
      </c>
      <c r="H203" s="152">
        <v>0.63880000000000003</v>
      </c>
      <c r="I203" s="152">
        <v>0.36120000000000002</v>
      </c>
      <c r="J203" s="152">
        <v>0</v>
      </c>
      <c r="K203" s="152">
        <v>0.65190000000000003</v>
      </c>
      <c r="L203" s="152">
        <v>0.34810000000000002</v>
      </c>
      <c r="M203" s="152">
        <v>0</v>
      </c>
    </row>
    <row r="204" spans="1:13">
      <c r="A204" s="11" t="s">
        <v>118</v>
      </c>
      <c r="B204" s="152">
        <v>0</v>
      </c>
      <c r="C204" s="152">
        <v>0</v>
      </c>
      <c r="D204" s="152">
        <v>0</v>
      </c>
      <c r="E204" s="152">
        <v>0</v>
      </c>
      <c r="F204" s="152">
        <v>0.39429999999999998</v>
      </c>
      <c r="G204" s="152">
        <v>0.60570000000000002</v>
      </c>
      <c r="H204" s="152">
        <v>0.43020000000000003</v>
      </c>
      <c r="I204" s="152">
        <v>0.56979999999999997</v>
      </c>
      <c r="J204" s="152">
        <v>0</v>
      </c>
      <c r="K204" s="152">
        <v>0.45350000000000001</v>
      </c>
      <c r="L204" s="152">
        <v>0.54649999999999999</v>
      </c>
      <c r="M204" s="152">
        <v>0</v>
      </c>
    </row>
    <row r="205" spans="1:13">
      <c r="A205" s="11" t="s">
        <v>119</v>
      </c>
      <c r="B205" s="152">
        <v>0.71640000000000004</v>
      </c>
      <c r="C205" s="152">
        <v>0.28360000000000002</v>
      </c>
      <c r="D205" s="152">
        <v>0.70220000000000005</v>
      </c>
      <c r="E205" s="152">
        <v>0.29780000000000001</v>
      </c>
      <c r="F205" s="152">
        <v>0.71089999999999998</v>
      </c>
      <c r="G205" s="152">
        <v>0.28910000000000002</v>
      </c>
      <c r="H205" s="152">
        <v>0.72270000000000001</v>
      </c>
      <c r="I205" s="152">
        <v>0.27729999999999999</v>
      </c>
      <c r="J205" s="152">
        <v>0</v>
      </c>
      <c r="K205" s="152">
        <v>0.72740000000000005</v>
      </c>
      <c r="L205" s="152">
        <v>0.27089999999999997</v>
      </c>
      <c r="M205" s="152">
        <v>1.6999999999999999E-3</v>
      </c>
    </row>
    <row r="206" spans="1:13">
      <c r="A206" s="11" t="s">
        <v>120</v>
      </c>
      <c r="B206" s="152">
        <v>0.60529999999999995</v>
      </c>
      <c r="C206" s="152">
        <v>0.3947</v>
      </c>
      <c r="D206" s="152">
        <v>0.63419999999999999</v>
      </c>
      <c r="E206" s="152">
        <v>0.36580000000000001</v>
      </c>
      <c r="F206" s="152">
        <v>0.60340000000000005</v>
      </c>
      <c r="G206" s="152">
        <v>0.39660000000000001</v>
      </c>
      <c r="H206" s="152">
        <v>0.61619999999999997</v>
      </c>
      <c r="I206" s="152">
        <v>0.38379999999999997</v>
      </c>
      <c r="J206" s="152">
        <v>0</v>
      </c>
      <c r="K206" s="152">
        <v>0.61729999999999996</v>
      </c>
      <c r="L206" s="152">
        <v>0.38269999999999998</v>
      </c>
      <c r="M206" s="152">
        <v>0</v>
      </c>
    </row>
    <row r="207" spans="1:13">
      <c r="A207" s="11" t="s">
        <v>123</v>
      </c>
      <c r="B207" s="152">
        <v>0</v>
      </c>
      <c r="C207" s="152">
        <v>0</v>
      </c>
      <c r="D207" s="152">
        <v>0</v>
      </c>
      <c r="E207" s="152">
        <v>0</v>
      </c>
      <c r="F207" s="152">
        <v>0.75</v>
      </c>
      <c r="G207" s="152">
        <v>0.25</v>
      </c>
      <c r="H207" s="152">
        <v>0.86299999999999999</v>
      </c>
      <c r="I207" s="152">
        <v>0.13700000000000001</v>
      </c>
      <c r="J207" s="152">
        <v>0</v>
      </c>
      <c r="K207" s="152">
        <v>0.71009999999999995</v>
      </c>
      <c r="L207" s="152">
        <v>0.28989999999999999</v>
      </c>
      <c r="M207" s="152">
        <v>0</v>
      </c>
    </row>
    <row r="210" spans="1:15">
      <c r="B210" s="148"/>
      <c r="C210" s="148"/>
      <c r="D210" s="148"/>
      <c r="E210" s="148"/>
      <c r="F210" s="148"/>
    </row>
    <row r="211" spans="1:15">
      <c r="A211" s="11"/>
      <c r="B211" s="149">
        <v>43891</v>
      </c>
      <c r="C211" s="149">
        <v>43891</v>
      </c>
      <c r="D211" s="149">
        <v>44256</v>
      </c>
      <c r="E211" s="149">
        <v>44256</v>
      </c>
      <c r="F211" s="149">
        <v>44256</v>
      </c>
      <c r="G211" s="149">
        <v>44621</v>
      </c>
      <c r="H211" s="149">
        <v>44621</v>
      </c>
      <c r="I211" s="149">
        <v>44621</v>
      </c>
      <c r="J211" s="149">
        <v>44986</v>
      </c>
      <c r="K211" s="149">
        <v>44986</v>
      </c>
      <c r="L211" s="149">
        <v>44986</v>
      </c>
      <c r="M211" s="149">
        <v>45352</v>
      </c>
      <c r="N211" s="149">
        <v>45352</v>
      </c>
      <c r="O211" s="149">
        <v>45352</v>
      </c>
    </row>
    <row r="212" spans="1:15">
      <c r="A212" s="148" t="s">
        <v>167</v>
      </c>
      <c r="B212" s="11" t="s">
        <v>13</v>
      </c>
      <c r="C212" s="11" t="s">
        <v>14</v>
      </c>
      <c r="D212" s="11" t="s">
        <v>13</v>
      </c>
      <c r="E212" s="11" t="s">
        <v>14</v>
      </c>
      <c r="F212" s="11" t="s">
        <v>15</v>
      </c>
      <c r="G212" s="11" t="s">
        <v>13</v>
      </c>
      <c r="H212" s="11" t="s">
        <v>14</v>
      </c>
      <c r="I212" s="11" t="s">
        <v>15</v>
      </c>
      <c r="J212" s="11" t="s">
        <v>13</v>
      </c>
      <c r="K212" s="11" t="s">
        <v>14</v>
      </c>
      <c r="L212" s="11" t="s">
        <v>15</v>
      </c>
      <c r="M212" s="11" t="s">
        <v>13</v>
      </c>
      <c r="N212" s="11" t="s">
        <v>14</v>
      </c>
      <c r="O212" s="11" t="s">
        <v>15</v>
      </c>
    </row>
    <row r="213" spans="1:15">
      <c r="A213" s="150" t="s">
        <v>95</v>
      </c>
      <c r="B213" s="11">
        <v>220</v>
      </c>
      <c r="C213" s="11">
        <v>85</v>
      </c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</row>
    <row r="214" spans="1:15">
      <c r="A214" s="150" t="s">
        <v>68</v>
      </c>
      <c r="B214" s="11">
        <v>965</v>
      </c>
      <c r="C214" s="11">
        <v>1256</v>
      </c>
      <c r="D214" s="11">
        <v>918</v>
      </c>
      <c r="E214" s="11">
        <v>1181</v>
      </c>
      <c r="F214" s="11"/>
      <c r="G214" s="11">
        <v>934</v>
      </c>
      <c r="H214" s="11">
        <v>1198</v>
      </c>
      <c r="I214" s="11"/>
      <c r="J214" s="11">
        <v>996</v>
      </c>
      <c r="K214" s="11">
        <v>1188</v>
      </c>
      <c r="L214" s="11"/>
      <c r="M214" s="11">
        <v>1022</v>
      </c>
      <c r="N214" s="11">
        <v>1213</v>
      </c>
      <c r="O214" s="11">
        <v>1</v>
      </c>
    </row>
    <row r="215" spans="1:15">
      <c r="A215" s="150" t="s">
        <v>135</v>
      </c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>
        <v>4559</v>
      </c>
      <c r="N215" s="11">
        <v>1240</v>
      </c>
      <c r="O215" s="11">
        <v>11</v>
      </c>
    </row>
    <row r="216" spans="1:15">
      <c r="A216" s="150" t="s">
        <v>136</v>
      </c>
      <c r="B216" s="11">
        <v>3025</v>
      </c>
      <c r="C216" s="11">
        <v>595</v>
      </c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</row>
    <row r="217" spans="1:15">
      <c r="A217" s="150" t="s">
        <v>137</v>
      </c>
      <c r="B217" s="11"/>
      <c r="C217" s="11"/>
      <c r="D217" s="11">
        <v>3896</v>
      </c>
      <c r="E217" s="11">
        <v>1296</v>
      </c>
      <c r="F217" s="11"/>
      <c r="G217" s="11">
        <v>4151</v>
      </c>
      <c r="H217" s="11">
        <v>1343</v>
      </c>
      <c r="I217" s="11">
        <v>8</v>
      </c>
      <c r="J217" s="11">
        <v>4336</v>
      </c>
      <c r="K217" s="11">
        <v>1380</v>
      </c>
      <c r="L217" s="11">
        <v>7</v>
      </c>
      <c r="M217" s="11"/>
      <c r="N217" s="11"/>
      <c r="O217" s="11"/>
    </row>
    <row r="218" spans="1:15">
      <c r="A218" s="150" t="s">
        <v>138</v>
      </c>
      <c r="B218" s="11">
        <v>1368</v>
      </c>
      <c r="C218" s="11">
        <v>670</v>
      </c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</row>
    <row r="219" spans="1:15">
      <c r="A219" s="150" t="s">
        <v>139</v>
      </c>
      <c r="B219" s="11"/>
      <c r="C219" s="11"/>
      <c r="D219" s="11">
        <v>2650</v>
      </c>
      <c r="E219" s="11">
        <v>1391</v>
      </c>
      <c r="F219" s="11"/>
      <c r="G219" s="11">
        <v>2392</v>
      </c>
      <c r="H219" s="11">
        <v>1168</v>
      </c>
      <c r="I219" s="11">
        <v>4</v>
      </c>
      <c r="J219" s="11">
        <v>2453</v>
      </c>
      <c r="K219" s="11">
        <v>1192</v>
      </c>
      <c r="L219" s="11">
        <v>4</v>
      </c>
      <c r="M219" s="11"/>
      <c r="N219" s="11"/>
      <c r="O219" s="11"/>
    </row>
    <row r="220" spans="1:15">
      <c r="A220" s="150" t="s">
        <v>140</v>
      </c>
      <c r="B220" s="11">
        <v>74045</v>
      </c>
      <c r="C220" s="11">
        <v>19663</v>
      </c>
      <c r="D220" s="11">
        <v>74683</v>
      </c>
      <c r="E220" s="11">
        <v>20020</v>
      </c>
      <c r="F220" s="11"/>
      <c r="G220" s="11">
        <v>73788</v>
      </c>
      <c r="H220" s="11">
        <v>20025</v>
      </c>
      <c r="I220" s="11">
        <v>162</v>
      </c>
      <c r="J220" s="11">
        <v>75048</v>
      </c>
      <c r="K220" s="11">
        <v>20446</v>
      </c>
      <c r="L220" s="11">
        <v>199</v>
      </c>
      <c r="M220" s="11">
        <v>75138</v>
      </c>
      <c r="N220" s="11">
        <v>20211</v>
      </c>
      <c r="O220" s="11">
        <v>205</v>
      </c>
    </row>
    <row r="221" spans="1:15">
      <c r="A221" s="150" t="s">
        <v>141</v>
      </c>
      <c r="B221" s="11">
        <v>441</v>
      </c>
      <c r="C221" s="11">
        <v>183</v>
      </c>
      <c r="D221" s="11">
        <v>407</v>
      </c>
      <c r="E221" s="11">
        <v>165</v>
      </c>
      <c r="F221" s="11"/>
      <c r="G221" s="11">
        <v>422</v>
      </c>
      <c r="H221" s="11">
        <v>174</v>
      </c>
      <c r="I221" s="11">
        <v>3</v>
      </c>
      <c r="J221" s="11">
        <v>439</v>
      </c>
      <c r="K221" s="11">
        <v>178</v>
      </c>
      <c r="L221" s="11">
        <v>1</v>
      </c>
      <c r="M221" s="11">
        <v>463</v>
      </c>
      <c r="N221" s="11">
        <v>184</v>
      </c>
      <c r="O221" s="11">
        <v>2</v>
      </c>
    </row>
    <row r="222" spans="1:15">
      <c r="A222" s="150" t="s">
        <v>142</v>
      </c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>
        <v>262</v>
      </c>
      <c r="N222" s="11">
        <v>177</v>
      </c>
      <c r="O222" s="11">
        <v>2</v>
      </c>
    </row>
    <row r="223" spans="1:15">
      <c r="A223" s="150" t="s">
        <v>143</v>
      </c>
      <c r="B223" s="11"/>
      <c r="C223" s="11"/>
      <c r="D223" s="11">
        <v>561</v>
      </c>
      <c r="E223" s="11">
        <v>1037</v>
      </c>
      <c r="F223" s="11"/>
      <c r="G223" s="11">
        <v>851</v>
      </c>
      <c r="H223" s="11">
        <v>1287</v>
      </c>
      <c r="I223" s="11">
        <v>2</v>
      </c>
      <c r="J223" s="11">
        <v>859</v>
      </c>
      <c r="K223" s="11">
        <v>1402</v>
      </c>
      <c r="L223" s="11">
        <v>1</v>
      </c>
      <c r="M223" s="11"/>
      <c r="N223" s="11"/>
      <c r="O223" s="11"/>
    </row>
    <row r="224" spans="1:15">
      <c r="A224" s="150" t="s">
        <v>144</v>
      </c>
      <c r="B224" s="11">
        <v>1579</v>
      </c>
      <c r="C224" s="11">
        <v>1555</v>
      </c>
      <c r="D224" s="11">
        <v>1399</v>
      </c>
      <c r="E224" s="11">
        <v>1437</v>
      </c>
      <c r="F224" s="11"/>
      <c r="G224" s="11">
        <v>1445</v>
      </c>
      <c r="H224" s="11">
        <v>1443</v>
      </c>
      <c r="I224" s="11">
        <v>7</v>
      </c>
      <c r="J224" s="11">
        <v>1571</v>
      </c>
      <c r="K224" s="11">
        <v>1525</v>
      </c>
      <c r="L224" s="11">
        <v>10</v>
      </c>
      <c r="M224" s="11"/>
      <c r="N224" s="11"/>
      <c r="O224" s="11"/>
    </row>
    <row r="225" spans="1:15">
      <c r="A225" s="150" t="s">
        <v>145</v>
      </c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>
        <v>1589</v>
      </c>
      <c r="N225" s="11">
        <v>1474</v>
      </c>
      <c r="O225" s="11">
        <v>9</v>
      </c>
    </row>
    <row r="226" spans="1:15">
      <c r="A226" s="150" t="s">
        <v>146</v>
      </c>
      <c r="B226" s="11">
        <v>3219</v>
      </c>
      <c r="C226" s="11">
        <v>2447</v>
      </c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</row>
    <row r="227" spans="1:15">
      <c r="A227" s="150" t="s">
        <v>147</v>
      </c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>
        <v>2020</v>
      </c>
      <c r="N227" s="11">
        <v>1878</v>
      </c>
      <c r="O227" s="11">
        <v>3</v>
      </c>
    </row>
    <row r="228" spans="1:15">
      <c r="A228" s="150" t="s">
        <v>103</v>
      </c>
      <c r="B228" s="11">
        <v>120</v>
      </c>
      <c r="C228" s="11">
        <v>53</v>
      </c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</row>
    <row r="229" spans="1:15">
      <c r="A229" s="150" t="s">
        <v>148</v>
      </c>
      <c r="B229" s="11">
        <v>2578</v>
      </c>
      <c r="C229" s="11">
        <v>1152</v>
      </c>
      <c r="D229" s="11">
        <v>2590</v>
      </c>
      <c r="E229" s="11">
        <v>1128</v>
      </c>
      <c r="F229" s="11"/>
      <c r="G229" s="11">
        <v>2691</v>
      </c>
      <c r="H229" s="11">
        <v>1147</v>
      </c>
      <c r="I229" s="11">
        <v>3</v>
      </c>
      <c r="J229" s="11">
        <v>2827</v>
      </c>
      <c r="K229" s="11">
        <v>1199</v>
      </c>
      <c r="L229" s="11">
        <v>4</v>
      </c>
      <c r="M229" s="11">
        <v>3122</v>
      </c>
      <c r="N229" s="11">
        <v>1312</v>
      </c>
      <c r="O229" s="11">
        <v>6</v>
      </c>
    </row>
    <row r="230" spans="1:15">
      <c r="A230" s="150" t="s">
        <v>149</v>
      </c>
      <c r="B230" s="11">
        <v>122</v>
      </c>
      <c r="C230" s="11">
        <v>67</v>
      </c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</row>
    <row r="231" spans="1:15">
      <c r="A231" s="150" t="s">
        <v>150</v>
      </c>
      <c r="B231" s="11">
        <v>1368</v>
      </c>
      <c r="C231" s="11">
        <v>1220</v>
      </c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</row>
    <row r="232" spans="1:15">
      <c r="A232" s="150" t="s">
        <v>151</v>
      </c>
      <c r="B232" s="11"/>
      <c r="C232" s="11"/>
      <c r="D232" s="11">
        <v>301</v>
      </c>
      <c r="E232" s="11">
        <v>282</v>
      </c>
      <c r="F232" s="11"/>
      <c r="G232" s="11">
        <v>320</v>
      </c>
      <c r="H232" s="11">
        <v>268</v>
      </c>
      <c r="I232" s="11">
        <v>1</v>
      </c>
      <c r="J232" s="11">
        <v>376</v>
      </c>
      <c r="K232" s="11">
        <v>294</v>
      </c>
      <c r="L232" s="11">
        <v>2</v>
      </c>
      <c r="M232" s="11">
        <v>419</v>
      </c>
      <c r="N232" s="11">
        <v>318</v>
      </c>
      <c r="O232" s="11">
        <v>4</v>
      </c>
    </row>
    <row r="233" spans="1:15">
      <c r="A233" s="150" t="s">
        <v>77</v>
      </c>
      <c r="B233" s="11"/>
      <c r="C233" s="11"/>
      <c r="D233" s="11">
        <v>894</v>
      </c>
      <c r="E233" s="11">
        <v>686</v>
      </c>
      <c r="F233" s="11"/>
      <c r="G233" s="11">
        <v>834</v>
      </c>
      <c r="H233" s="11">
        <v>616</v>
      </c>
      <c r="I233" s="11"/>
      <c r="J233" s="11">
        <v>858</v>
      </c>
      <c r="K233" s="11">
        <v>607</v>
      </c>
      <c r="L233" s="11">
        <v>1</v>
      </c>
      <c r="M233" s="11">
        <v>895</v>
      </c>
      <c r="N233" s="11">
        <v>649</v>
      </c>
      <c r="O233" s="11">
        <v>2</v>
      </c>
    </row>
    <row r="234" spans="1:15">
      <c r="A234" s="150" t="s">
        <v>152</v>
      </c>
      <c r="B234" s="11"/>
      <c r="C234" s="11"/>
      <c r="D234" s="11">
        <v>1407</v>
      </c>
      <c r="E234" s="11">
        <v>701</v>
      </c>
      <c r="F234" s="11"/>
      <c r="G234" s="11">
        <v>1335</v>
      </c>
      <c r="H234" s="11">
        <v>660</v>
      </c>
      <c r="I234" s="11">
        <v>2</v>
      </c>
      <c r="J234" s="11">
        <v>1308</v>
      </c>
      <c r="K234" s="11">
        <v>668</v>
      </c>
      <c r="L234" s="11">
        <v>2</v>
      </c>
      <c r="M234" s="11"/>
      <c r="N234" s="11"/>
      <c r="O234" s="11"/>
    </row>
    <row r="235" spans="1:15">
      <c r="A235" s="150" t="s">
        <v>153</v>
      </c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>
        <v>1038</v>
      </c>
      <c r="N235" s="11">
        <v>753</v>
      </c>
      <c r="O235" s="11"/>
    </row>
    <row r="236" spans="1:15">
      <c r="A236" s="150" t="s">
        <v>154</v>
      </c>
      <c r="B236" s="11"/>
      <c r="C236" s="11"/>
      <c r="D236" s="11">
        <v>614</v>
      </c>
      <c r="E236" s="11">
        <v>319</v>
      </c>
      <c r="F236" s="11"/>
      <c r="G236" s="11">
        <v>619</v>
      </c>
      <c r="H236" s="11">
        <v>348</v>
      </c>
      <c r="I236" s="11">
        <v>1</v>
      </c>
      <c r="J236" s="11">
        <v>690</v>
      </c>
      <c r="K236" s="11">
        <v>382</v>
      </c>
      <c r="L236" s="11">
        <v>1</v>
      </c>
      <c r="M236" s="11"/>
      <c r="N236" s="11"/>
      <c r="O236" s="11"/>
    </row>
    <row r="237" spans="1:15">
      <c r="A237" s="150" t="s">
        <v>155</v>
      </c>
      <c r="B237" s="11">
        <v>633</v>
      </c>
      <c r="C237" s="11">
        <v>340</v>
      </c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</row>
    <row r="238" spans="1:15">
      <c r="A238" s="150" t="s">
        <v>156</v>
      </c>
      <c r="B238" s="11">
        <v>346</v>
      </c>
      <c r="C238" s="11">
        <v>145</v>
      </c>
      <c r="D238" s="11">
        <v>292</v>
      </c>
      <c r="E238" s="11">
        <v>129</v>
      </c>
      <c r="F238" s="11"/>
      <c r="G238" s="11">
        <v>317</v>
      </c>
      <c r="H238" s="11">
        <v>120</v>
      </c>
      <c r="I238" s="11">
        <v>2</v>
      </c>
      <c r="J238" s="11">
        <v>356</v>
      </c>
      <c r="K238" s="11">
        <v>143</v>
      </c>
      <c r="L238" s="11">
        <v>2</v>
      </c>
      <c r="M238" s="11">
        <v>337</v>
      </c>
      <c r="N238" s="11">
        <v>147</v>
      </c>
      <c r="O238" s="11">
        <v>1</v>
      </c>
    </row>
    <row r="239" spans="1:15">
      <c r="A239" s="150" t="s">
        <v>157</v>
      </c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>
        <v>276</v>
      </c>
      <c r="N239" s="11">
        <v>182</v>
      </c>
      <c r="O239" s="11">
        <v>2</v>
      </c>
    </row>
    <row r="240" spans="1:15">
      <c r="A240" s="150" t="s">
        <v>158</v>
      </c>
      <c r="B240" s="11"/>
      <c r="C240" s="11"/>
      <c r="D240" s="11">
        <v>273</v>
      </c>
      <c r="E240" s="11">
        <v>159</v>
      </c>
      <c r="F240" s="11"/>
      <c r="G240" s="11">
        <v>284</v>
      </c>
      <c r="H240" s="11">
        <v>166</v>
      </c>
      <c r="I240" s="11"/>
      <c r="J240" s="11">
        <v>318</v>
      </c>
      <c r="K240" s="11">
        <v>182</v>
      </c>
      <c r="L240" s="11">
        <v>1</v>
      </c>
      <c r="M240" s="11"/>
      <c r="N240" s="11"/>
      <c r="O240" s="11"/>
    </row>
    <row r="241" spans="1:31">
      <c r="A241" s="150" t="s">
        <v>159</v>
      </c>
      <c r="B241" s="11">
        <v>4972</v>
      </c>
      <c r="C241" s="11">
        <v>4408</v>
      </c>
      <c r="D241" s="11">
        <v>4989</v>
      </c>
      <c r="E241" s="11">
        <v>4416</v>
      </c>
      <c r="F241" s="11"/>
      <c r="G241" s="11">
        <v>4926</v>
      </c>
      <c r="H241" s="11">
        <v>4484</v>
      </c>
      <c r="I241" s="11">
        <v>2</v>
      </c>
      <c r="J241" s="11">
        <v>5106</v>
      </c>
      <c r="K241" s="11">
        <v>4604</v>
      </c>
      <c r="L241" s="11">
        <v>3</v>
      </c>
      <c r="M241" s="11">
        <v>6456</v>
      </c>
      <c r="N241" s="11">
        <v>5420</v>
      </c>
      <c r="O241" s="11">
        <v>16</v>
      </c>
    </row>
    <row r="242" spans="1:31">
      <c r="A242" s="150" t="s">
        <v>160</v>
      </c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>
        <v>531</v>
      </c>
      <c r="N242" s="11">
        <v>225</v>
      </c>
      <c r="O242" s="11">
        <v>1</v>
      </c>
    </row>
    <row r="243" spans="1:31">
      <c r="A243" s="150" t="s">
        <v>161</v>
      </c>
      <c r="B243" s="11">
        <v>908</v>
      </c>
      <c r="C243" s="11">
        <v>742</v>
      </c>
      <c r="D243" s="11"/>
      <c r="E243" s="11"/>
      <c r="F243" s="11"/>
      <c r="G243" s="11"/>
      <c r="H243" s="11"/>
      <c r="I243" s="11"/>
      <c r="J243" s="11"/>
      <c r="K243" s="11"/>
      <c r="L243" s="11"/>
      <c r="M243" s="11">
        <v>1245</v>
      </c>
      <c r="N243" s="11">
        <v>876</v>
      </c>
      <c r="O243" s="11">
        <v>3</v>
      </c>
    </row>
    <row r="244" spans="1:31">
      <c r="A244" s="150" t="s">
        <v>84</v>
      </c>
      <c r="B244" s="11">
        <v>51</v>
      </c>
      <c r="C244" s="11">
        <v>34</v>
      </c>
      <c r="D244" s="11">
        <v>37</v>
      </c>
      <c r="E244" s="11">
        <v>27</v>
      </c>
      <c r="F244" s="11"/>
      <c r="G244" s="11">
        <v>35</v>
      </c>
      <c r="H244" s="11">
        <v>31</v>
      </c>
      <c r="I244" s="11"/>
      <c r="J244" s="11">
        <v>44</v>
      </c>
      <c r="K244" s="11">
        <v>34</v>
      </c>
      <c r="L244" s="11"/>
      <c r="M244" s="11">
        <v>55</v>
      </c>
      <c r="N244" s="11">
        <v>40</v>
      </c>
      <c r="O244" s="11"/>
    </row>
    <row r="245" spans="1:31">
      <c r="A245" s="150" t="s">
        <v>85</v>
      </c>
      <c r="B245" s="11">
        <v>16</v>
      </c>
      <c r="C245" s="11">
        <v>5</v>
      </c>
      <c r="D245" s="11">
        <v>13</v>
      </c>
      <c r="E245" s="11">
        <v>4</v>
      </c>
      <c r="F245" s="11"/>
      <c r="G245" s="11">
        <v>15</v>
      </c>
      <c r="H245" s="11">
        <v>4</v>
      </c>
      <c r="I245" s="11"/>
      <c r="J245" s="11">
        <v>15</v>
      </c>
      <c r="K245" s="11">
        <v>7</v>
      </c>
      <c r="L245" s="11"/>
      <c r="M245" s="11">
        <v>17</v>
      </c>
      <c r="N245" s="11">
        <v>4</v>
      </c>
      <c r="O245" s="11"/>
    </row>
    <row r="246" spans="1:31">
      <c r="A246" s="150" t="s">
        <v>86</v>
      </c>
      <c r="B246" s="11">
        <v>50</v>
      </c>
      <c r="C246" s="11">
        <v>16</v>
      </c>
      <c r="D246" s="11">
        <v>50</v>
      </c>
      <c r="E246" s="11">
        <v>14</v>
      </c>
      <c r="F246" s="11"/>
      <c r="G246" s="11">
        <v>51</v>
      </c>
      <c r="H246" s="11">
        <v>16</v>
      </c>
      <c r="I246" s="11"/>
      <c r="J246" s="11">
        <v>57</v>
      </c>
      <c r="K246" s="11">
        <v>14</v>
      </c>
      <c r="L246" s="11"/>
      <c r="M246" s="11">
        <v>72</v>
      </c>
      <c r="N246" s="11">
        <v>18</v>
      </c>
      <c r="O246" s="11"/>
    </row>
    <row r="247" spans="1:31">
      <c r="A247" s="150" t="s">
        <v>87</v>
      </c>
      <c r="B247" s="11">
        <v>508</v>
      </c>
      <c r="C247" s="11">
        <v>175</v>
      </c>
      <c r="D247" s="11">
        <v>475</v>
      </c>
      <c r="E247" s="11">
        <v>158</v>
      </c>
      <c r="F247" s="11"/>
      <c r="G247" s="11">
        <v>451</v>
      </c>
      <c r="H247" s="11">
        <v>149</v>
      </c>
      <c r="I247" s="11">
        <v>1</v>
      </c>
      <c r="J247" s="11">
        <v>475</v>
      </c>
      <c r="K247" s="11">
        <v>157</v>
      </c>
      <c r="L247" s="11"/>
      <c r="M247" s="11">
        <v>493</v>
      </c>
      <c r="N247" s="11">
        <v>149</v>
      </c>
      <c r="O247" s="11">
        <v>1</v>
      </c>
    </row>
    <row r="248" spans="1:31">
      <c r="A248" s="150" t="s">
        <v>88</v>
      </c>
      <c r="B248" s="11">
        <v>116</v>
      </c>
      <c r="C248" s="11">
        <v>98</v>
      </c>
      <c r="D248" s="11">
        <v>104</v>
      </c>
      <c r="E248" s="11">
        <v>94</v>
      </c>
      <c r="F248" s="11"/>
      <c r="G248" s="11">
        <v>104</v>
      </c>
      <c r="H248" s="11">
        <v>101</v>
      </c>
      <c r="I248" s="11"/>
      <c r="J248" s="11">
        <v>105</v>
      </c>
      <c r="K248" s="11">
        <v>93</v>
      </c>
      <c r="L248" s="11"/>
      <c r="M248" s="11">
        <v>112</v>
      </c>
      <c r="N248" s="11">
        <v>99</v>
      </c>
      <c r="O248" s="11"/>
    </row>
    <row r="249" spans="1:31">
      <c r="A249" s="150" t="s">
        <v>89</v>
      </c>
      <c r="B249" s="11">
        <v>2385</v>
      </c>
      <c r="C249" s="11">
        <v>3088</v>
      </c>
      <c r="D249" s="11">
        <v>2683</v>
      </c>
      <c r="E249" s="11">
        <v>3488</v>
      </c>
      <c r="F249" s="11"/>
      <c r="G249" s="11">
        <v>3013</v>
      </c>
      <c r="H249" s="11">
        <v>3728</v>
      </c>
      <c r="I249" s="11">
        <v>3</v>
      </c>
      <c r="J249" s="11">
        <v>3151</v>
      </c>
      <c r="K249" s="11">
        <v>3745</v>
      </c>
      <c r="L249" s="11">
        <v>7</v>
      </c>
      <c r="M249" s="11">
        <v>3454</v>
      </c>
      <c r="N249" s="11">
        <v>3974</v>
      </c>
      <c r="O249" s="11">
        <v>13</v>
      </c>
    </row>
    <row r="250" spans="1:31">
      <c r="A250" s="150" t="s">
        <v>90</v>
      </c>
      <c r="B250" s="11">
        <v>975</v>
      </c>
      <c r="C250" s="11">
        <v>4196</v>
      </c>
      <c r="D250" s="11">
        <v>944</v>
      </c>
      <c r="E250" s="11">
        <v>4207</v>
      </c>
      <c r="F250" s="11"/>
      <c r="G250" s="11">
        <v>1079</v>
      </c>
      <c r="H250" s="11">
        <v>4325</v>
      </c>
      <c r="I250" s="11">
        <v>2</v>
      </c>
      <c r="J250" s="11">
        <v>1128</v>
      </c>
      <c r="K250" s="11">
        <v>4372</v>
      </c>
      <c r="L250" s="11">
        <v>3</v>
      </c>
      <c r="M250" s="11">
        <v>1162</v>
      </c>
      <c r="N250" s="11">
        <v>4517</v>
      </c>
      <c r="O250" s="11">
        <v>11</v>
      </c>
    </row>
    <row r="251" spans="1:31">
      <c r="A251" s="150" t="s">
        <v>162</v>
      </c>
      <c r="B251" s="11">
        <v>81890</v>
      </c>
      <c r="C251" s="11">
        <v>29125</v>
      </c>
      <c r="D251" s="11">
        <v>83977</v>
      </c>
      <c r="E251" s="11">
        <v>29879</v>
      </c>
      <c r="F251" s="11">
        <v>143</v>
      </c>
      <c r="G251" s="11">
        <v>88661</v>
      </c>
      <c r="H251" s="11">
        <v>31130</v>
      </c>
      <c r="I251" s="11">
        <v>417</v>
      </c>
      <c r="J251" s="11">
        <v>90296</v>
      </c>
      <c r="K251" s="11">
        <v>31954</v>
      </c>
      <c r="L251" s="11">
        <v>288</v>
      </c>
      <c r="M251" s="11">
        <v>96307</v>
      </c>
      <c r="N251" s="11">
        <v>33965</v>
      </c>
      <c r="O251" s="11">
        <v>253</v>
      </c>
    </row>
    <row r="252" spans="1:31">
      <c r="A252" s="150" t="s">
        <v>92</v>
      </c>
      <c r="B252" s="11">
        <v>5898</v>
      </c>
      <c r="C252" s="11">
        <v>10002</v>
      </c>
      <c r="D252" s="11">
        <v>5852</v>
      </c>
      <c r="E252" s="11">
        <v>10068</v>
      </c>
      <c r="F252" s="11"/>
      <c r="G252" s="11">
        <v>6171</v>
      </c>
      <c r="H252" s="11">
        <v>10802</v>
      </c>
      <c r="I252" s="11"/>
      <c r="J252" s="11">
        <v>6256</v>
      </c>
      <c r="K252" s="11">
        <v>10830</v>
      </c>
      <c r="L252" s="11"/>
      <c r="M252" s="11">
        <v>6737</v>
      </c>
      <c r="N252" s="11">
        <v>11217</v>
      </c>
      <c r="O252" s="11">
        <v>25</v>
      </c>
    </row>
    <row r="253" spans="1:31">
      <c r="A253" s="150" t="s">
        <v>163</v>
      </c>
      <c r="B253" s="11">
        <v>588</v>
      </c>
      <c r="C253" s="11">
        <v>451</v>
      </c>
      <c r="D253" s="11">
        <v>649</v>
      </c>
      <c r="E253" s="11">
        <v>498</v>
      </c>
      <c r="F253" s="11"/>
      <c r="G253" s="11">
        <v>698</v>
      </c>
      <c r="H253" s="11">
        <v>522</v>
      </c>
      <c r="I253" s="11">
        <v>3</v>
      </c>
      <c r="J253" s="11">
        <v>797</v>
      </c>
      <c r="K253" s="11">
        <v>576</v>
      </c>
      <c r="L253" s="11">
        <v>4</v>
      </c>
      <c r="M253" s="11">
        <v>866</v>
      </c>
      <c r="N253" s="11">
        <v>614</v>
      </c>
      <c r="O253" s="11">
        <v>4</v>
      </c>
    </row>
    <row r="254" spans="1:31">
      <c r="A254" s="150" t="s">
        <v>94</v>
      </c>
      <c r="B254" s="11">
        <v>2991</v>
      </c>
      <c r="C254" s="11">
        <v>1793</v>
      </c>
      <c r="D254" s="11">
        <v>2898</v>
      </c>
      <c r="E254" s="11">
        <v>1746</v>
      </c>
      <c r="F254" s="11"/>
      <c r="G254" s="11">
        <v>3097</v>
      </c>
      <c r="H254" s="11">
        <v>1854</v>
      </c>
      <c r="I254" s="11">
        <v>5</v>
      </c>
      <c r="J254" s="11">
        <v>3146</v>
      </c>
      <c r="K254" s="11">
        <v>1893</v>
      </c>
      <c r="L254" s="11">
        <v>9</v>
      </c>
      <c r="M254" s="11">
        <v>3222</v>
      </c>
      <c r="N254" s="11">
        <v>1942</v>
      </c>
      <c r="O254" s="11">
        <v>12</v>
      </c>
    </row>
    <row r="255" spans="1:31">
      <c r="A255" s="150" t="s">
        <v>16</v>
      </c>
      <c r="B255" s="11">
        <v>191377</v>
      </c>
      <c r="C255" s="11">
        <v>83564</v>
      </c>
      <c r="D255" s="11">
        <v>193556</v>
      </c>
      <c r="E255" s="11">
        <v>84530</v>
      </c>
      <c r="F255" s="11">
        <v>143</v>
      </c>
      <c r="G255" s="11">
        <v>198684</v>
      </c>
      <c r="H255" s="11">
        <v>87109</v>
      </c>
      <c r="I255" s="11">
        <v>628</v>
      </c>
      <c r="J255" s="11">
        <v>203011</v>
      </c>
      <c r="K255" s="11">
        <v>89065</v>
      </c>
      <c r="L255" s="11">
        <v>549</v>
      </c>
      <c r="M255" s="11">
        <v>211869</v>
      </c>
      <c r="N255" s="11">
        <v>92798</v>
      </c>
      <c r="O255" s="11">
        <v>587</v>
      </c>
      <c r="Q255" s="123" t="s">
        <v>16</v>
      </c>
      <c r="R255" s="124">
        <v>0.69606570136865731</v>
      </c>
      <c r="S255" s="124">
        <v>0.30393429863134275</v>
      </c>
      <c r="T255" s="124">
        <v>0.69567155113234058</v>
      </c>
      <c r="U255" s="124">
        <v>0.30381448375259229</v>
      </c>
      <c r="V255" s="124">
        <v>5.13965115067085E-4</v>
      </c>
      <c r="W255" s="124">
        <v>0.6936781870044445</v>
      </c>
      <c r="X255" s="124">
        <v>0.30412923633392802</v>
      </c>
      <c r="Y255" s="124">
        <v>2.1925766616274645E-3</v>
      </c>
      <c r="Z255" s="124">
        <v>0.69375822298163181</v>
      </c>
      <c r="AA255" s="124">
        <v>0.30436565570269114</v>
      </c>
      <c r="AB255" s="124">
        <v>1.876121315677061E-3</v>
      </c>
      <c r="AC255" s="124">
        <v>0.6941873768616228</v>
      </c>
      <c r="AD255" s="124">
        <v>0.30388830427185676</v>
      </c>
      <c r="AE255" s="124">
        <v>1.9243188665204578E-3</v>
      </c>
    </row>
    <row r="256" spans="1:31">
      <c r="T256" s="153"/>
      <c r="U256" s="153"/>
      <c r="V256" s="153"/>
    </row>
    <row r="257" spans="1:22">
      <c r="T257" s="153"/>
      <c r="U257" s="153"/>
      <c r="V257" s="153"/>
    </row>
    <row r="258" spans="1:22">
      <c r="T258" s="153"/>
      <c r="U258" s="153"/>
      <c r="V258" s="153"/>
    </row>
    <row r="259" spans="1:22">
      <c r="B259" s="148"/>
      <c r="C259" s="148"/>
      <c r="D259" s="148"/>
      <c r="E259" s="148"/>
      <c r="F259" s="148"/>
      <c r="T259" s="153"/>
      <c r="U259" s="153"/>
      <c r="V259" s="153"/>
    </row>
    <row r="260" spans="1:22">
      <c r="A260" s="148" t="s">
        <v>168</v>
      </c>
      <c r="B260" s="126">
        <v>43891</v>
      </c>
      <c r="C260" s="126">
        <v>43891</v>
      </c>
      <c r="D260" s="126">
        <v>44256</v>
      </c>
      <c r="E260" s="126">
        <v>44256</v>
      </c>
      <c r="F260" s="126">
        <v>44256</v>
      </c>
      <c r="G260" s="126">
        <v>44621</v>
      </c>
      <c r="H260" s="126">
        <v>44621</v>
      </c>
      <c r="I260" s="126">
        <v>44621</v>
      </c>
      <c r="J260" s="126">
        <v>44986</v>
      </c>
      <c r="K260" s="126">
        <v>44986</v>
      </c>
      <c r="L260" s="126">
        <v>44986</v>
      </c>
      <c r="M260" s="126">
        <v>45352</v>
      </c>
      <c r="N260" s="126">
        <v>45352</v>
      </c>
      <c r="O260" s="126">
        <v>45352</v>
      </c>
      <c r="T260" s="153"/>
      <c r="U260" s="153"/>
      <c r="V260" s="153"/>
    </row>
    <row r="261" spans="1:22">
      <c r="A261" s="125" t="s">
        <v>134</v>
      </c>
      <c r="B261" s="127" t="s">
        <v>13</v>
      </c>
      <c r="C261" s="127" t="s">
        <v>14</v>
      </c>
      <c r="D261" s="127" t="s">
        <v>13</v>
      </c>
      <c r="E261" s="127" t="s">
        <v>14</v>
      </c>
      <c r="F261" s="127" t="s">
        <v>15</v>
      </c>
      <c r="G261" s="127" t="s">
        <v>13</v>
      </c>
      <c r="H261" s="127" t="s">
        <v>14</v>
      </c>
      <c r="I261" s="127" t="s">
        <v>15</v>
      </c>
      <c r="J261" s="127" t="s">
        <v>13</v>
      </c>
      <c r="K261" s="127" t="s">
        <v>14</v>
      </c>
      <c r="L261" s="127" t="s">
        <v>15</v>
      </c>
      <c r="M261" s="127" t="s">
        <v>13</v>
      </c>
      <c r="N261" s="127" t="s">
        <v>14</v>
      </c>
      <c r="O261" s="127" t="s">
        <v>15</v>
      </c>
      <c r="T261" s="153"/>
      <c r="U261" s="153"/>
      <c r="V261" s="153"/>
    </row>
    <row r="262" spans="1:22">
      <c r="A262" s="11" t="s">
        <v>95</v>
      </c>
      <c r="B262" s="152">
        <v>0.72130000000000005</v>
      </c>
      <c r="C262" s="152">
        <v>0.2787</v>
      </c>
      <c r="D262" s="152">
        <v>0</v>
      </c>
      <c r="E262" s="152">
        <v>0</v>
      </c>
      <c r="F262" s="152">
        <v>0</v>
      </c>
      <c r="G262" s="152">
        <v>0</v>
      </c>
      <c r="H262" s="152">
        <v>0</v>
      </c>
      <c r="I262" s="152">
        <v>0</v>
      </c>
      <c r="J262" s="152">
        <v>0</v>
      </c>
      <c r="K262" s="152">
        <v>0</v>
      </c>
      <c r="L262" s="152">
        <v>0</v>
      </c>
      <c r="M262" s="152">
        <v>0</v>
      </c>
      <c r="N262" s="152">
        <v>0</v>
      </c>
      <c r="O262" s="152">
        <v>0</v>
      </c>
      <c r="T262" s="153"/>
      <c r="U262" s="153"/>
      <c r="V262" s="153"/>
    </row>
    <row r="263" spans="1:22">
      <c r="A263" s="11" t="s">
        <v>68</v>
      </c>
      <c r="B263" s="152">
        <v>0.4345</v>
      </c>
      <c r="C263" s="152">
        <v>0.5655</v>
      </c>
      <c r="D263" s="152">
        <v>0.43740000000000001</v>
      </c>
      <c r="E263" s="152">
        <v>0.56259999999999999</v>
      </c>
      <c r="F263" s="152">
        <v>0</v>
      </c>
      <c r="G263" s="152">
        <v>0.43809999999999999</v>
      </c>
      <c r="H263" s="152">
        <v>0.56189999999999996</v>
      </c>
      <c r="I263" s="152">
        <v>0</v>
      </c>
      <c r="J263" s="152">
        <v>0.45600000000000002</v>
      </c>
      <c r="K263" s="152">
        <v>0.54400000000000004</v>
      </c>
      <c r="L263" s="152">
        <v>0</v>
      </c>
      <c r="M263" s="152">
        <v>0.45710000000000001</v>
      </c>
      <c r="N263" s="152">
        <v>0.54249999999999998</v>
      </c>
      <c r="O263" s="152">
        <v>4.0000000000000002E-4</v>
      </c>
      <c r="T263" s="153"/>
      <c r="U263" s="153"/>
      <c r="V263" s="153"/>
    </row>
    <row r="264" spans="1:22">
      <c r="A264" s="11" t="s">
        <v>135</v>
      </c>
      <c r="B264" s="152">
        <v>0</v>
      </c>
      <c r="C264" s="152">
        <v>0</v>
      </c>
      <c r="D264" s="152">
        <v>0</v>
      </c>
      <c r="E264" s="152">
        <v>0</v>
      </c>
      <c r="F264" s="152">
        <v>0</v>
      </c>
      <c r="G264" s="152">
        <v>0</v>
      </c>
      <c r="H264" s="152">
        <v>0</v>
      </c>
      <c r="I264" s="152">
        <v>0</v>
      </c>
      <c r="J264" s="152">
        <v>0</v>
      </c>
      <c r="K264" s="152">
        <v>0</v>
      </c>
      <c r="L264" s="152">
        <v>0</v>
      </c>
      <c r="M264" s="152">
        <v>0.78469999999999995</v>
      </c>
      <c r="N264" s="152">
        <v>0.21340000000000001</v>
      </c>
      <c r="O264" s="152">
        <v>1.9E-3</v>
      </c>
      <c r="T264" s="153"/>
      <c r="U264" s="153"/>
      <c r="V264" s="153"/>
    </row>
    <row r="265" spans="1:22">
      <c r="A265" s="11" t="s">
        <v>136</v>
      </c>
      <c r="B265" s="152">
        <v>0.83560000000000001</v>
      </c>
      <c r="C265" s="152">
        <v>0.16439999999999999</v>
      </c>
      <c r="D265" s="152">
        <v>0</v>
      </c>
      <c r="E265" s="152">
        <v>0</v>
      </c>
      <c r="F265" s="152">
        <v>0</v>
      </c>
      <c r="G265" s="152">
        <v>0</v>
      </c>
      <c r="H265" s="152">
        <v>0</v>
      </c>
      <c r="I265" s="152">
        <v>0</v>
      </c>
      <c r="J265" s="152">
        <v>0</v>
      </c>
      <c r="K265" s="152">
        <v>0</v>
      </c>
      <c r="L265" s="152">
        <v>0</v>
      </c>
      <c r="M265" s="152">
        <v>0</v>
      </c>
      <c r="N265" s="152">
        <v>0</v>
      </c>
      <c r="O265" s="152">
        <v>0</v>
      </c>
      <c r="T265" s="153"/>
      <c r="U265" s="153"/>
      <c r="V265" s="153"/>
    </row>
    <row r="266" spans="1:22">
      <c r="A266" s="11" t="s">
        <v>137</v>
      </c>
      <c r="B266" s="152">
        <v>0</v>
      </c>
      <c r="C266" s="152">
        <v>0</v>
      </c>
      <c r="D266" s="152">
        <v>0.75039999999999996</v>
      </c>
      <c r="E266" s="152">
        <v>0.24959999999999999</v>
      </c>
      <c r="F266" s="152">
        <v>0</v>
      </c>
      <c r="G266" s="152">
        <v>0.75449999999999995</v>
      </c>
      <c r="H266" s="152">
        <v>0.24410000000000001</v>
      </c>
      <c r="I266" s="152">
        <v>1.5E-3</v>
      </c>
      <c r="J266" s="152">
        <v>0.75760000000000005</v>
      </c>
      <c r="K266" s="152">
        <v>0.24110000000000001</v>
      </c>
      <c r="L266" s="152">
        <v>1.1999999999999999E-3</v>
      </c>
      <c r="M266" s="152">
        <v>0</v>
      </c>
      <c r="N266" s="152">
        <v>0</v>
      </c>
      <c r="O266" s="152">
        <v>0</v>
      </c>
      <c r="T266" s="153"/>
      <c r="U266" s="153"/>
      <c r="V266" s="153"/>
    </row>
    <row r="267" spans="1:22">
      <c r="A267" s="11" t="s">
        <v>138</v>
      </c>
      <c r="B267" s="152">
        <v>0.67120000000000002</v>
      </c>
      <c r="C267" s="152">
        <v>0.32879999999999998</v>
      </c>
      <c r="D267" s="152">
        <v>0</v>
      </c>
      <c r="E267" s="152">
        <v>0</v>
      </c>
      <c r="F267" s="152">
        <v>0</v>
      </c>
      <c r="G267" s="152">
        <v>0</v>
      </c>
      <c r="H267" s="152">
        <v>0</v>
      </c>
      <c r="I267" s="152">
        <v>0</v>
      </c>
      <c r="J267" s="152">
        <v>0</v>
      </c>
      <c r="K267" s="152">
        <v>0</v>
      </c>
      <c r="L267" s="152">
        <v>0</v>
      </c>
      <c r="M267" s="152">
        <v>0</v>
      </c>
      <c r="N267" s="152">
        <v>0</v>
      </c>
      <c r="O267" s="152">
        <v>0</v>
      </c>
      <c r="T267" s="153"/>
      <c r="U267" s="153"/>
      <c r="V267" s="153"/>
    </row>
    <row r="268" spans="1:22">
      <c r="A268" s="11" t="s">
        <v>139</v>
      </c>
      <c r="B268" s="152">
        <v>0</v>
      </c>
      <c r="C268" s="152">
        <v>0</v>
      </c>
      <c r="D268" s="152">
        <v>0.65580000000000005</v>
      </c>
      <c r="E268" s="152">
        <v>0.34420000000000001</v>
      </c>
      <c r="F268" s="152">
        <v>0</v>
      </c>
      <c r="G268" s="152">
        <v>0.67120000000000002</v>
      </c>
      <c r="H268" s="152">
        <v>0.32769999999999999</v>
      </c>
      <c r="I268" s="152">
        <v>1.1000000000000001E-3</v>
      </c>
      <c r="J268" s="152">
        <v>0.67220000000000002</v>
      </c>
      <c r="K268" s="152">
        <v>0.32669999999999999</v>
      </c>
      <c r="L268" s="152">
        <v>1.1000000000000001E-3</v>
      </c>
      <c r="M268" s="152">
        <v>0</v>
      </c>
      <c r="N268" s="152">
        <v>0</v>
      </c>
      <c r="O268" s="152">
        <v>0</v>
      </c>
      <c r="T268" s="153"/>
      <c r="U268" s="153"/>
      <c r="V268" s="153"/>
    </row>
    <row r="269" spans="1:22">
      <c r="A269" s="11" t="s">
        <v>140</v>
      </c>
      <c r="B269" s="152">
        <v>0.79020000000000001</v>
      </c>
      <c r="C269" s="152">
        <v>0.20979999999999999</v>
      </c>
      <c r="D269" s="152">
        <v>0.78859999999999997</v>
      </c>
      <c r="E269" s="152">
        <v>0.2114</v>
      </c>
      <c r="F269" s="152">
        <v>0</v>
      </c>
      <c r="G269" s="152">
        <v>0.78520000000000001</v>
      </c>
      <c r="H269" s="152">
        <v>0.21310000000000001</v>
      </c>
      <c r="I269" s="152">
        <v>1.6999999999999999E-3</v>
      </c>
      <c r="J269" s="152">
        <v>0.7843</v>
      </c>
      <c r="K269" s="152">
        <v>0.2137</v>
      </c>
      <c r="L269" s="152">
        <v>2.0999999999999999E-3</v>
      </c>
      <c r="M269" s="152">
        <v>0.7863</v>
      </c>
      <c r="N269" s="152">
        <v>0.21149999999999999</v>
      </c>
      <c r="O269" s="152">
        <v>2.0999999999999999E-3</v>
      </c>
      <c r="T269" s="153"/>
      <c r="U269" s="153"/>
      <c r="V269" s="153"/>
    </row>
    <row r="270" spans="1:22">
      <c r="A270" s="11" t="s">
        <v>141</v>
      </c>
      <c r="B270" s="152">
        <v>0.70669999999999999</v>
      </c>
      <c r="C270" s="152">
        <v>0.29330000000000001</v>
      </c>
      <c r="D270" s="152">
        <v>0.71150000000000002</v>
      </c>
      <c r="E270" s="152">
        <v>0.28849999999999998</v>
      </c>
      <c r="F270" s="152">
        <v>0</v>
      </c>
      <c r="G270" s="152">
        <v>0.70450000000000002</v>
      </c>
      <c r="H270" s="152">
        <v>0.29049999999999998</v>
      </c>
      <c r="I270" s="152">
        <v>5.0000000000000001E-3</v>
      </c>
      <c r="J270" s="152">
        <v>0.71040000000000003</v>
      </c>
      <c r="K270" s="152">
        <v>0.28799999999999998</v>
      </c>
      <c r="L270" s="152">
        <v>1.6000000000000001E-3</v>
      </c>
      <c r="M270" s="152">
        <v>0.71340000000000003</v>
      </c>
      <c r="N270" s="152">
        <v>0.28349999999999997</v>
      </c>
      <c r="O270" s="152">
        <v>3.0999999999999999E-3</v>
      </c>
      <c r="T270" s="153"/>
      <c r="U270" s="153"/>
      <c r="V270" s="153"/>
    </row>
    <row r="271" spans="1:22">
      <c r="A271" s="11" t="s">
        <v>142</v>
      </c>
      <c r="B271" s="152">
        <v>0</v>
      </c>
      <c r="C271" s="152">
        <v>0</v>
      </c>
      <c r="D271" s="152">
        <v>0</v>
      </c>
      <c r="E271" s="152">
        <v>0</v>
      </c>
      <c r="F271" s="152">
        <v>0</v>
      </c>
      <c r="G271" s="152">
        <v>0</v>
      </c>
      <c r="H271" s="152">
        <v>0</v>
      </c>
      <c r="I271" s="152">
        <v>0</v>
      </c>
      <c r="J271" s="152">
        <v>0</v>
      </c>
      <c r="K271" s="152">
        <v>0</v>
      </c>
      <c r="L271" s="152">
        <v>0</v>
      </c>
      <c r="M271" s="152">
        <v>0.59409999999999996</v>
      </c>
      <c r="N271" s="152">
        <v>0.40139999999999998</v>
      </c>
      <c r="O271" s="152">
        <v>4.4999999999999997E-3</v>
      </c>
      <c r="T271" s="153"/>
      <c r="U271" s="153"/>
      <c r="V271" s="153"/>
    </row>
    <row r="272" spans="1:22">
      <c r="A272" s="11" t="s">
        <v>143</v>
      </c>
      <c r="B272" s="152">
        <v>0</v>
      </c>
      <c r="C272" s="152">
        <v>0</v>
      </c>
      <c r="D272" s="152">
        <v>0.35110000000000002</v>
      </c>
      <c r="E272" s="152">
        <v>0.64890000000000003</v>
      </c>
      <c r="F272" s="152">
        <v>0</v>
      </c>
      <c r="G272" s="152">
        <v>0.3977</v>
      </c>
      <c r="H272" s="152">
        <v>0.60140000000000005</v>
      </c>
      <c r="I272" s="152">
        <v>8.9999999999999998E-4</v>
      </c>
      <c r="J272" s="152">
        <v>0.37980000000000003</v>
      </c>
      <c r="K272" s="152">
        <v>0.61980000000000002</v>
      </c>
      <c r="L272" s="152">
        <v>4.0000000000000002E-4</v>
      </c>
      <c r="M272" s="152">
        <v>0</v>
      </c>
      <c r="N272" s="152">
        <v>0</v>
      </c>
      <c r="O272" s="152">
        <v>0</v>
      </c>
      <c r="T272" s="153"/>
      <c r="U272" s="153"/>
      <c r="V272" s="153"/>
    </row>
    <row r="273" spans="1:22">
      <c r="A273" s="11" t="s">
        <v>144</v>
      </c>
      <c r="B273" s="152">
        <v>0.50380000000000003</v>
      </c>
      <c r="C273" s="152">
        <v>0.49619999999999997</v>
      </c>
      <c r="D273" s="152">
        <v>0.49330000000000002</v>
      </c>
      <c r="E273" s="152">
        <v>0.50670000000000004</v>
      </c>
      <c r="F273" s="152">
        <v>0</v>
      </c>
      <c r="G273" s="152">
        <v>0.49909999999999999</v>
      </c>
      <c r="H273" s="152">
        <v>0.49840000000000001</v>
      </c>
      <c r="I273" s="152">
        <v>2.3999999999999998E-3</v>
      </c>
      <c r="J273" s="152">
        <v>0.50580000000000003</v>
      </c>
      <c r="K273" s="152">
        <v>0.49099999999999999</v>
      </c>
      <c r="L273" s="152">
        <v>3.2000000000000002E-3</v>
      </c>
      <c r="M273" s="152">
        <v>0</v>
      </c>
      <c r="N273" s="152">
        <v>0</v>
      </c>
      <c r="O273" s="152">
        <v>0</v>
      </c>
      <c r="T273" s="153"/>
      <c r="U273" s="153"/>
      <c r="V273" s="153"/>
    </row>
    <row r="274" spans="1:22">
      <c r="A274" s="11" t="s">
        <v>145</v>
      </c>
      <c r="B274" s="152">
        <v>0</v>
      </c>
      <c r="C274" s="152">
        <v>0</v>
      </c>
      <c r="D274" s="152">
        <v>0</v>
      </c>
      <c r="E274" s="152">
        <v>0</v>
      </c>
      <c r="F274" s="152">
        <v>0</v>
      </c>
      <c r="G274" s="152">
        <v>0</v>
      </c>
      <c r="H274" s="152">
        <v>0</v>
      </c>
      <c r="I274" s="152">
        <v>0</v>
      </c>
      <c r="J274" s="152">
        <v>0</v>
      </c>
      <c r="K274" s="152">
        <v>0</v>
      </c>
      <c r="L274" s="152">
        <v>0</v>
      </c>
      <c r="M274" s="152">
        <v>0.51729999999999998</v>
      </c>
      <c r="N274" s="152">
        <v>0.4798</v>
      </c>
      <c r="O274" s="152">
        <v>2.8999999999999998E-3</v>
      </c>
      <c r="T274" s="153"/>
      <c r="U274" s="153"/>
      <c r="V274" s="153"/>
    </row>
    <row r="275" spans="1:22">
      <c r="A275" s="11" t="s">
        <v>146</v>
      </c>
      <c r="B275" s="152">
        <v>0.56810000000000005</v>
      </c>
      <c r="C275" s="152">
        <v>0.43190000000000001</v>
      </c>
      <c r="D275" s="152">
        <v>0</v>
      </c>
      <c r="E275" s="152">
        <v>0</v>
      </c>
      <c r="F275" s="152">
        <v>0</v>
      </c>
      <c r="G275" s="152">
        <v>0</v>
      </c>
      <c r="H275" s="152">
        <v>0</v>
      </c>
      <c r="I275" s="152">
        <v>0</v>
      </c>
      <c r="J275" s="152">
        <v>0</v>
      </c>
      <c r="K275" s="152">
        <v>0</v>
      </c>
      <c r="L275" s="152">
        <v>0</v>
      </c>
      <c r="M275" s="152">
        <v>0</v>
      </c>
      <c r="N275" s="152">
        <v>0</v>
      </c>
      <c r="O275" s="152">
        <v>0</v>
      </c>
      <c r="T275" s="153"/>
      <c r="U275" s="153"/>
      <c r="V275" s="153"/>
    </row>
    <row r="276" spans="1:22">
      <c r="A276" s="11" t="s">
        <v>147</v>
      </c>
      <c r="B276" s="152">
        <v>0</v>
      </c>
      <c r="C276" s="152">
        <v>0</v>
      </c>
      <c r="D276" s="152">
        <v>0</v>
      </c>
      <c r="E276" s="152">
        <v>0</v>
      </c>
      <c r="F276" s="152">
        <v>0</v>
      </c>
      <c r="G276" s="152">
        <v>0</v>
      </c>
      <c r="H276" s="152">
        <v>0</v>
      </c>
      <c r="I276" s="152">
        <v>0</v>
      </c>
      <c r="J276" s="152">
        <v>0</v>
      </c>
      <c r="K276" s="152">
        <v>0</v>
      </c>
      <c r="L276" s="152">
        <v>0</v>
      </c>
      <c r="M276" s="152">
        <v>0.51780000000000004</v>
      </c>
      <c r="N276" s="152">
        <v>0.48139999999999999</v>
      </c>
      <c r="O276" s="152">
        <v>8.0000000000000004E-4</v>
      </c>
      <c r="T276" s="153"/>
      <c r="U276" s="153"/>
      <c r="V276" s="153"/>
    </row>
    <row r="277" spans="1:22">
      <c r="A277" s="11" t="s">
        <v>103</v>
      </c>
      <c r="B277" s="152">
        <v>0.69359999999999999</v>
      </c>
      <c r="C277" s="152">
        <v>0.30640000000000001</v>
      </c>
      <c r="D277" s="152">
        <v>0</v>
      </c>
      <c r="E277" s="152">
        <v>0</v>
      </c>
      <c r="F277" s="152">
        <v>0</v>
      </c>
      <c r="G277" s="152">
        <v>0</v>
      </c>
      <c r="H277" s="152">
        <v>0</v>
      </c>
      <c r="I277" s="152">
        <v>0</v>
      </c>
      <c r="J277" s="152">
        <v>0</v>
      </c>
      <c r="K277" s="152">
        <v>0</v>
      </c>
      <c r="L277" s="152">
        <v>0</v>
      </c>
      <c r="M277" s="152">
        <v>0</v>
      </c>
      <c r="N277" s="152">
        <v>0</v>
      </c>
      <c r="O277" s="152">
        <v>0</v>
      </c>
      <c r="T277" s="153"/>
      <c r="U277" s="153"/>
      <c r="V277" s="153"/>
    </row>
    <row r="278" spans="1:22">
      <c r="A278" s="11" t="s">
        <v>148</v>
      </c>
      <c r="B278" s="152">
        <v>0.69120000000000004</v>
      </c>
      <c r="C278" s="152">
        <v>0.30880000000000002</v>
      </c>
      <c r="D278" s="152">
        <v>0.6966</v>
      </c>
      <c r="E278" s="152">
        <v>0.3034</v>
      </c>
      <c r="F278" s="152">
        <v>0</v>
      </c>
      <c r="G278" s="152">
        <v>0.7006</v>
      </c>
      <c r="H278" s="152">
        <v>0.29859999999999998</v>
      </c>
      <c r="I278" s="152">
        <v>8.0000000000000004E-4</v>
      </c>
      <c r="J278" s="152">
        <v>0.70150000000000001</v>
      </c>
      <c r="K278" s="152">
        <v>0.29749999999999999</v>
      </c>
      <c r="L278" s="152">
        <v>1E-3</v>
      </c>
      <c r="M278" s="152">
        <v>0.70320000000000005</v>
      </c>
      <c r="N278" s="152">
        <v>0.29549999999999998</v>
      </c>
      <c r="O278" s="152">
        <v>1.4E-3</v>
      </c>
      <c r="T278" s="153"/>
      <c r="U278" s="153"/>
      <c r="V278" s="153"/>
    </row>
    <row r="279" spans="1:22">
      <c r="A279" s="11" t="s">
        <v>149</v>
      </c>
      <c r="B279" s="152">
        <v>0.64549999999999996</v>
      </c>
      <c r="C279" s="152">
        <v>0.35449999999999998</v>
      </c>
      <c r="D279" s="152">
        <v>0</v>
      </c>
      <c r="E279" s="152">
        <v>0</v>
      </c>
      <c r="F279" s="152">
        <v>0</v>
      </c>
      <c r="G279" s="152">
        <v>0</v>
      </c>
      <c r="H279" s="152">
        <v>0</v>
      </c>
      <c r="I279" s="152">
        <v>0</v>
      </c>
      <c r="J279" s="152">
        <v>0</v>
      </c>
      <c r="K279" s="152">
        <v>0</v>
      </c>
      <c r="L279" s="152">
        <v>0</v>
      </c>
      <c r="M279" s="152">
        <v>0</v>
      </c>
      <c r="N279" s="152">
        <v>0</v>
      </c>
      <c r="O279" s="152">
        <v>0</v>
      </c>
      <c r="T279" s="153"/>
      <c r="U279" s="153"/>
      <c r="V279" s="153"/>
    </row>
    <row r="280" spans="1:22">
      <c r="A280" s="11" t="s">
        <v>150</v>
      </c>
      <c r="B280" s="152">
        <v>0.52859999999999996</v>
      </c>
      <c r="C280" s="152">
        <v>0.47139999999999999</v>
      </c>
      <c r="D280" s="152">
        <v>0</v>
      </c>
      <c r="E280" s="152">
        <v>0</v>
      </c>
      <c r="F280" s="152">
        <v>0</v>
      </c>
      <c r="G280" s="152">
        <v>0</v>
      </c>
      <c r="H280" s="152">
        <v>0</v>
      </c>
      <c r="I280" s="152">
        <v>0</v>
      </c>
      <c r="J280" s="152">
        <v>0</v>
      </c>
      <c r="K280" s="152">
        <v>0</v>
      </c>
      <c r="L280" s="152">
        <v>0</v>
      </c>
      <c r="M280" s="152">
        <v>0</v>
      </c>
      <c r="N280" s="152">
        <v>0</v>
      </c>
      <c r="O280" s="152">
        <v>0</v>
      </c>
      <c r="T280" s="153"/>
      <c r="U280" s="153"/>
      <c r="V280" s="153"/>
    </row>
    <row r="281" spans="1:22">
      <c r="A281" s="11" t="s">
        <v>151</v>
      </c>
      <c r="B281" s="152">
        <v>0</v>
      </c>
      <c r="C281" s="152">
        <v>0</v>
      </c>
      <c r="D281" s="152">
        <v>0.51629999999999998</v>
      </c>
      <c r="E281" s="152">
        <v>0.48370000000000002</v>
      </c>
      <c r="F281" s="152">
        <v>0</v>
      </c>
      <c r="G281" s="152">
        <v>0.54330000000000001</v>
      </c>
      <c r="H281" s="152">
        <v>0.45500000000000002</v>
      </c>
      <c r="I281" s="152">
        <v>1.6999999999999999E-3</v>
      </c>
      <c r="J281" s="152">
        <v>0.5595</v>
      </c>
      <c r="K281" s="152">
        <v>0.4375</v>
      </c>
      <c r="L281" s="152">
        <v>3.0000000000000001E-3</v>
      </c>
      <c r="M281" s="152">
        <v>0.5655</v>
      </c>
      <c r="N281" s="152">
        <v>0.42909999999999998</v>
      </c>
      <c r="O281" s="152">
        <v>5.4000000000000003E-3</v>
      </c>
      <c r="T281" s="153"/>
      <c r="U281" s="153"/>
      <c r="V281" s="153"/>
    </row>
    <row r="282" spans="1:22">
      <c r="A282" s="11" t="s">
        <v>77</v>
      </c>
      <c r="B282" s="152">
        <v>0</v>
      </c>
      <c r="C282" s="152">
        <v>0</v>
      </c>
      <c r="D282" s="152">
        <v>0.56579999999999997</v>
      </c>
      <c r="E282" s="152">
        <v>0.43419999999999997</v>
      </c>
      <c r="F282" s="152">
        <v>0</v>
      </c>
      <c r="G282" s="152">
        <v>0.57520000000000004</v>
      </c>
      <c r="H282" s="152">
        <v>0.42480000000000001</v>
      </c>
      <c r="I282" s="152">
        <v>0</v>
      </c>
      <c r="J282" s="152">
        <v>0.58530000000000004</v>
      </c>
      <c r="K282" s="152">
        <v>0.41410000000000002</v>
      </c>
      <c r="L282" s="152">
        <v>6.9999999999999999E-4</v>
      </c>
      <c r="M282" s="152">
        <v>0.57889999999999997</v>
      </c>
      <c r="N282" s="152">
        <v>0.41980000000000001</v>
      </c>
      <c r="O282" s="152">
        <v>1.2999999999999999E-3</v>
      </c>
      <c r="T282" s="153"/>
      <c r="U282" s="153"/>
      <c r="V282" s="153"/>
    </row>
    <row r="283" spans="1:22">
      <c r="A283" s="11" t="s">
        <v>152</v>
      </c>
      <c r="B283" s="152">
        <v>0</v>
      </c>
      <c r="C283" s="152">
        <v>0</v>
      </c>
      <c r="D283" s="152">
        <v>0.66749999999999998</v>
      </c>
      <c r="E283" s="152">
        <v>0.33250000000000002</v>
      </c>
      <c r="F283" s="152">
        <v>0</v>
      </c>
      <c r="G283" s="152">
        <v>0.66849999999999998</v>
      </c>
      <c r="H283" s="152">
        <v>0.33050000000000002</v>
      </c>
      <c r="I283" s="152">
        <v>1E-3</v>
      </c>
      <c r="J283" s="152">
        <v>0.6613</v>
      </c>
      <c r="K283" s="152">
        <v>0.3377</v>
      </c>
      <c r="L283" s="152">
        <v>1E-3</v>
      </c>
      <c r="M283" s="152">
        <v>0</v>
      </c>
      <c r="N283" s="152">
        <v>0</v>
      </c>
      <c r="O283" s="152">
        <v>0</v>
      </c>
      <c r="T283" s="153"/>
      <c r="U283" s="153"/>
      <c r="V283" s="153"/>
    </row>
    <row r="284" spans="1:22">
      <c r="A284" s="11" t="s">
        <v>153</v>
      </c>
      <c r="B284" s="152">
        <v>0</v>
      </c>
      <c r="C284" s="152">
        <v>0</v>
      </c>
      <c r="D284" s="152">
        <v>0</v>
      </c>
      <c r="E284" s="152">
        <v>0</v>
      </c>
      <c r="F284" s="152">
        <v>0</v>
      </c>
      <c r="G284" s="152">
        <v>0</v>
      </c>
      <c r="H284" s="152">
        <v>0</v>
      </c>
      <c r="I284" s="152">
        <v>0</v>
      </c>
      <c r="J284" s="152">
        <v>0</v>
      </c>
      <c r="K284" s="152">
        <v>0</v>
      </c>
      <c r="L284" s="152">
        <v>0</v>
      </c>
      <c r="M284" s="152">
        <v>0.5796</v>
      </c>
      <c r="N284" s="152">
        <v>0.4204</v>
      </c>
      <c r="O284" s="152">
        <v>0</v>
      </c>
      <c r="T284" s="153"/>
      <c r="U284" s="153"/>
      <c r="V284" s="153"/>
    </row>
    <row r="285" spans="1:22">
      <c r="A285" s="11" t="s">
        <v>154</v>
      </c>
      <c r="B285" s="152">
        <v>0</v>
      </c>
      <c r="C285" s="152">
        <v>0</v>
      </c>
      <c r="D285" s="152">
        <v>0.65810000000000002</v>
      </c>
      <c r="E285" s="152">
        <v>0.34189999999999998</v>
      </c>
      <c r="F285" s="152">
        <v>0</v>
      </c>
      <c r="G285" s="152">
        <v>0.63949999999999996</v>
      </c>
      <c r="H285" s="152">
        <v>0.35949999999999999</v>
      </c>
      <c r="I285" s="152">
        <v>1E-3</v>
      </c>
      <c r="J285" s="152">
        <v>0.6431</v>
      </c>
      <c r="K285" s="152">
        <v>0.35599999999999998</v>
      </c>
      <c r="L285" s="152">
        <v>8.9999999999999998E-4</v>
      </c>
      <c r="M285" s="152">
        <v>0</v>
      </c>
      <c r="N285" s="152">
        <v>0</v>
      </c>
      <c r="O285" s="152">
        <v>0</v>
      </c>
      <c r="T285" s="153"/>
      <c r="U285" s="153"/>
      <c r="V285" s="153"/>
    </row>
    <row r="286" spans="1:22">
      <c r="A286" s="11" t="s">
        <v>155</v>
      </c>
      <c r="B286" s="152">
        <v>0.65059999999999996</v>
      </c>
      <c r="C286" s="152">
        <v>0.34939999999999999</v>
      </c>
      <c r="D286" s="152">
        <v>0</v>
      </c>
      <c r="E286" s="152">
        <v>0</v>
      </c>
      <c r="F286" s="152">
        <v>0</v>
      </c>
      <c r="G286" s="152">
        <v>0</v>
      </c>
      <c r="H286" s="152">
        <v>0</v>
      </c>
      <c r="I286" s="152">
        <v>0</v>
      </c>
      <c r="J286" s="152">
        <v>0</v>
      </c>
      <c r="K286" s="152">
        <v>0</v>
      </c>
      <c r="L286" s="152">
        <v>0</v>
      </c>
      <c r="M286" s="152">
        <v>0</v>
      </c>
      <c r="N286" s="152">
        <v>0</v>
      </c>
      <c r="O286" s="152">
        <v>0</v>
      </c>
      <c r="T286" s="153"/>
      <c r="U286" s="153"/>
      <c r="V286" s="153"/>
    </row>
    <row r="287" spans="1:22">
      <c r="A287" s="11" t="s">
        <v>156</v>
      </c>
      <c r="B287" s="152">
        <v>0.70469999999999999</v>
      </c>
      <c r="C287" s="152">
        <v>0.29530000000000001</v>
      </c>
      <c r="D287" s="152">
        <v>0.69359999999999999</v>
      </c>
      <c r="E287" s="152">
        <v>0.30640000000000001</v>
      </c>
      <c r="F287" s="152">
        <v>0</v>
      </c>
      <c r="G287" s="152">
        <v>0.72209999999999996</v>
      </c>
      <c r="H287" s="152">
        <v>0.27329999999999999</v>
      </c>
      <c r="I287" s="152">
        <v>4.5999999999999999E-3</v>
      </c>
      <c r="J287" s="152">
        <v>0.71060000000000001</v>
      </c>
      <c r="K287" s="152">
        <v>0.28539999999999999</v>
      </c>
      <c r="L287" s="152">
        <v>4.0000000000000001E-3</v>
      </c>
      <c r="M287" s="152">
        <v>0.69479999999999997</v>
      </c>
      <c r="N287" s="152">
        <v>0.30309999999999998</v>
      </c>
      <c r="O287" s="152">
        <v>2.0999999999999999E-3</v>
      </c>
      <c r="T287" s="153"/>
      <c r="U287" s="153"/>
      <c r="V287" s="153"/>
    </row>
    <row r="288" spans="1:22">
      <c r="A288" s="11" t="s">
        <v>157</v>
      </c>
      <c r="B288" s="152">
        <v>0</v>
      </c>
      <c r="C288" s="152">
        <v>0</v>
      </c>
      <c r="D288" s="152">
        <v>0</v>
      </c>
      <c r="E288" s="152">
        <v>0</v>
      </c>
      <c r="F288" s="152">
        <v>0</v>
      </c>
      <c r="G288" s="152">
        <v>0</v>
      </c>
      <c r="H288" s="152">
        <v>0</v>
      </c>
      <c r="I288" s="152">
        <v>0</v>
      </c>
      <c r="J288" s="152">
        <v>0</v>
      </c>
      <c r="K288" s="152">
        <v>0</v>
      </c>
      <c r="L288" s="152">
        <v>0</v>
      </c>
      <c r="M288" s="152">
        <v>0.6</v>
      </c>
      <c r="N288" s="152">
        <v>0.3957</v>
      </c>
      <c r="O288" s="152">
        <v>4.3E-3</v>
      </c>
      <c r="T288" s="153"/>
      <c r="U288" s="153"/>
      <c r="V288" s="153"/>
    </row>
    <row r="289" spans="1:22">
      <c r="A289" s="11" t="s">
        <v>158</v>
      </c>
      <c r="B289" s="152">
        <v>0</v>
      </c>
      <c r="C289" s="152">
        <v>0</v>
      </c>
      <c r="D289" s="152">
        <v>0.63190000000000002</v>
      </c>
      <c r="E289" s="152">
        <v>0.36809999999999998</v>
      </c>
      <c r="F289" s="152">
        <v>0</v>
      </c>
      <c r="G289" s="152">
        <v>0.63109999999999999</v>
      </c>
      <c r="H289" s="152">
        <v>0.36890000000000001</v>
      </c>
      <c r="I289" s="152">
        <v>0</v>
      </c>
      <c r="J289" s="152">
        <v>0.63470000000000004</v>
      </c>
      <c r="K289" s="152">
        <v>0.36330000000000001</v>
      </c>
      <c r="L289" s="152">
        <v>2E-3</v>
      </c>
      <c r="M289" s="152">
        <v>0</v>
      </c>
      <c r="N289" s="152">
        <v>0</v>
      </c>
      <c r="O289" s="152">
        <v>0</v>
      </c>
      <c r="T289" s="153"/>
      <c r="U289" s="153"/>
      <c r="V289" s="153"/>
    </row>
    <row r="290" spans="1:22">
      <c r="A290" s="11" t="s">
        <v>159</v>
      </c>
      <c r="B290" s="152">
        <v>0.53010000000000002</v>
      </c>
      <c r="C290" s="152">
        <v>0.46989999999999998</v>
      </c>
      <c r="D290" s="152">
        <v>0.53049999999999997</v>
      </c>
      <c r="E290" s="152">
        <v>0.46949999999999997</v>
      </c>
      <c r="F290" s="152">
        <v>0</v>
      </c>
      <c r="G290" s="152">
        <v>0.52339999999999998</v>
      </c>
      <c r="H290" s="152">
        <v>0.47639999999999999</v>
      </c>
      <c r="I290" s="152">
        <v>2.0000000000000001E-4</v>
      </c>
      <c r="J290" s="152">
        <v>0.52569999999999995</v>
      </c>
      <c r="K290" s="152">
        <v>0.47399999999999998</v>
      </c>
      <c r="L290" s="152">
        <v>2.9999999999999997E-4</v>
      </c>
      <c r="M290" s="152">
        <v>0.54290000000000005</v>
      </c>
      <c r="N290" s="152">
        <v>0.45579999999999998</v>
      </c>
      <c r="O290" s="152">
        <v>1.2999999999999999E-3</v>
      </c>
      <c r="T290" s="153"/>
      <c r="U290" s="153"/>
      <c r="V290" s="153"/>
    </row>
    <row r="291" spans="1:22">
      <c r="A291" s="11" t="s">
        <v>160</v>
      </c>
      <c r="B291" s="152">
        <v>0</v>
      </c>
      <c r="C291" s="152">
        <v>0</v>
      </c>
      <c r="D291" s="152">
        <v>0</v>
      </c>
      <c r="E291" s="152">
        <v>0</v>
      </c>
      <c r="F291" s="152">
        <v>0</v>
      </c>
      <c r="G291" s="152">
        <v>0</v>
      </c>
      <c r="H291" s="152">
        <v>0</v>
      </c>
      <c r="I291" s="152">
        <v>0</v>
      </c>
      <c r="J291" s="152">
        <v>0</v>
      </c>
      <c r="K291" s="152">
        <v>0</v>
      </c>
      <c r="L291" s="152">
        <v>0</v>
      </c>
      <c r="M291" s="152">
        <v>0.70150000000000001</v>
      </c>
      <c r="N291" s="152">
        <v>0.29720000000000002</v>
      </c>
      <c r="O291" s="152">
        <v>1.2999999999999999E-3</v>
      </c>
      <c r="T291" s="153"/>
      <c r="U291" s="153"/>
      <c r="V291" s="153"/>
    </row>
    <row r="292" spans="1:22">
      <c r="A292" s="11" t="s">
        <v>161</v>
      </c>
      <c r="B292" s="152">
        <v>0.55030000000000001</v>
      </c>
      <c r="C292" s="152">
        <v>0.44969999999999999</v>
      </c>
      <c r="D292" s="152">
        <v>0</v>
      </c>
      <c r="E292" s="152">
        <v>0</v>
      </c>
      <c r="F292" s="152">
        <v>0</v>
      </c>
      <c r="G292" s="152">
        <v>0</v>
      </c>
      <c r="H292" s="152">
        <v>0</v>
      </c>
      <c r="I292" s="152">
        <v>0</v>
      </c>
      <c r="J292" s="152">
        <v>0</v>
      </c>
      <c r="K292" s="152">
        <v>0</v>
      </c>
      <c r="L292" s="152">
        <v>0</v>
      </c>
      <c r="M292" s="152">
        <v>0.58620000000000005</v>
      </c>
      <c r="N292" s="152">
        <v>0.41239999999999999</v>
      </c>
      <c r="O292" s="152">
        <v>1.4E-3</v>
      </c>
      <c r="T292" s="153"/>
      <c r="U292" s="153"/>
      <c r="V292" s="153"/>
    </row>
    <row r="293" spans="1:22">
      <c r="A293" s="11" t="s">
        <v>84</v>
      </c>
      <c r="B293" s="152">
        <v>0.6</v>
      </c>
      <c r="C293" s="152">
        <v>0.4</v>
      </c>
      <c r="D293" s="152">
        <v>0.57809999999999995</v>
      </c>
      <c r="E293" s="152">
        <v>0.4219</v>
      </c>
      <c r="F293" s="152">
        <v>0</v>
      </c>
      <c r="G293" s="152">
        <v>0.53029999999999999</v>
      </c>
      <c r="H293" s="152">
        <v>0.46970000000000001</v>
      </c>
      <c r="I293" s="152">
        <v>0</v>
      </c>
      <c r="J293" s="152">
        <v>0.56410000000000005</v>
      </c>
      <c r="K293" s="152">
        <v>0.43590000000000001</v>
      </c>
      <c r="L293" s="152">
        <v>0</v>
      </c>
      <c r="M293" s="152">
        <v>0.57889999999999997</v>
      </c>
      <c r="N293" s="152">
        <v>0.42109999999999997</v>
      </c>
      <c r="O293" s="152">
        <v>0</v>
      </c>
      <c r="T293" s="153"/>
      <c r="U293" s="153"/>
      <c r="V293" s="153"/>
    </row>
    <row r="294" spans="1:22">
      <c r="A294" s="11" t="s">
        <v>85</v>
      </c>
      <c r="B294" s="152">
        <v>0.76190000000000002</v>
      </c>
      <c r="C294" s="152">
        <v>0.23810000000000001</v>
      </c>
      <c r="D294" s="152">
        <v>0.76470000000000005</v>
      </c>
      <c r="E294" s="152">
        <v>0.23530000000000001</v>
      </c>
      <c r="F294" s="152">
        <v>0</v>
      </c>
      <c r="G294" s="152">
        <v>0.78949999999999998</v>
      </c>
      <c r="H294" s="152">
        <v>0.21049999999999999</v>
      </c>
      <c r="I294" s="152">
        <v>0</v>
      </c>
      <c r="J294" s="152">
        <v>0.68179999999999996</v>
      </c>
      <c r="K294" s="152">
        <v>0.31819999999999998</v>
      </c>
      <c r="L294" s="152">
        <v>0</v>
      </c>
      <c r="M294" s="152">
        <v>0.8095</v>
      </c>
      <c r="N294" s="152">
        <v>0.1905</v>
      </c>
      <c r="O294" s="152">
        <v>0</v>
      </c>
      <c r="T294" s="153"/>
      <c r="U294" s="153"/>
      <c r="V294" s="153"/>
    </row>
    <row r="295" spans="1:22">
      <c r="A295" s="11" t="s">
        <v>86</v>
      </c>
      <c r="B295" s="152">
        <v>0.75760000000000005</v>
      </c>
      <c r="C295" s="152">
        <v>0.2424</v>
      </c>
      <c r="D295" s="152">
        <v>0.78129999999999999</v>
      </c>
      <c r="E295" s="152">
        <v>0.21879999999999999</v>
      </c>
      <c r="F295" s="152">
        <v>0</v>
      </c>
      <c r="G295" s="152">
        <v>0.76119999999999999</v>
      </c>
      <c r="H295" s="152">
        <v>0.23880000000000001</v>
      </c>
      <c r="I295" s="152">
        <v>0</v>
      </c>
      <c r="J295" s="152">
        <v>0.80279999999999996</v>
      </c>
      <c r="K295" s="152">
        <v>0.19719999999999999</v>
      </c>
      <c r="L295" s="152">
        <v>0</v>
      </c>
      <c r="M295" s="152">
        <v>0.8</v>
      </c>
      <c r="N295" s="152">
        <v>0.2</v>
      </c>
      <c r="O295" s="152">
        <v>0</v>
      </c>
      <c r="T295" s="153"/>
      <c r="U295" s="153"/>
      <c r="V295" s="153"/>
    </row>
    <row r="296" spans="1:22">
      <c r="A296" s="11" t="s">
        <v>87</v>
      </c>
      <c r="B296" s="152">
        <v>0.74380000000000002</v>
      </c>
      <c r="C296" s="152">
        <v>0.25619999999999998</v>
      </c>
      <c r="D296" s="152">
        <v>0.75039999999999996</v>
      </c>
      <c r="E296" s="152">
        <v>0.24959999999999999</v>
      </c>
      <c r="F296" s="152">
        <v>0</v>
      </c>
      <c r="G296" s="152">
        <v>0.75039999999999996</v>
      </c>
      <c r="H296" s="152">
        <v>0.24790000000000001</v>
      </c>
      <c r="I296" s="152">
        <v>1.6999999999999999E-3</v>
      </c>
      <c r="J296" s="152">
        <v>0.75160000000000005</v>
      </c>
      <c r="K296" s="152">
        <v>0.24840000000000001</v>
      </c>
      <c r="L296" s="152">
        <v>0</v>
      </c>
      <c r="M296" s="152">
        <v>0.76670000000000005</v>
      </c>
      <c r="N296" s="152">
        <v>0.23169999999999999</v>
      </c>
      <c r="O296" s="152">
        <v>1.6000000000000001E-3</v>
      </c>
      <c r="T296" s="153"/>
      <c r="U296" s="153"/>
      <c r="V296" s="153"/>
    </row>
    <row r="297" spans="1:22">
      <c r="A297" s="11" t="s">
        <v>88</v>
      </c>
      <c r="B297" s="152">
        <v>0.54210000000000003</v>
      </c>
      <c r="C297" s="152">
        <v>0.45789999999999997</v>
      </c>
      <c r="D297" s="152">
        <v>0.52529999999999999</v>
      </c>
      <c r="E297" s="152">
        <v>0.47470000000000001</v>
      </c>
      <c r="F297" s="152">
        <v>0</v>
      </c>
      <c r="G297" s="152">
        <v>0.50729999999999997</v>
      </c>
      <c r="H297" s="152">
        <v>0.49270000000000003</v>
      </c>
      <c r="I297" s="152">
        <v>0</v>
      </c>
      <c r="J297" s="152">
        <v>0.53029999999999999</v>
      </c>
      <c r="K297" s="152">
        <v>0.46970000000000001</v>
      </c>
      <c r="L297" s="152">
        <v>0</v>
      </c>
      <c r="M297" s="152">
        <v>0.53080000000000005</v>
      </c>
      <c r="N297" s="152">
        <v>0.46920000000000001</v>
      </c>
      <c r="O297" s="152">
        <v>0</v>
      </c>
      <c r="T297" s="153"/>
      <c r="U297" s="153"/>
      <c r="V297" s="153"/>
    </row>
    <row r="298" spans="1:22">
      <c r="A298" s="11" t="s">
        <v>89</v>
      </c>
      <c r="B298" s="152">
        <v>0.43580000000000002</v>
      </c>
      <c r="C298" s="152">
        <v>0.56420000000000003</v>
      </c>
      <c r="D298" s="152">
        <v>0.43480000000000002</v>
      </c>
      <c r="E298" s="152">
        <v>0.56520000000000004</v>
      </c>
      <c r="F298" s="152">
        <v>0</v>
      </c>
      <c r="G298" s="152">
        <v>0.44679999999999997</v>
      </c>
      <c r="H298" s="152">
        <v>0.55279999999999996</v>
      </c>
      <c r="I298" s="152">
        <v>4.0000000000000002E-4</v>
      </c>
      <c r="J298" s="152">
        <v>0.45650000000000002</v>
      </c>
      <c r="K298" s="152">
        <v>0.54249999999999998</v>
      </c>
      <c r="L298" s="152">
        <v>1E-3</v>
      </c>
      <c r="M298" s="152">
        <v>0.4642</v>
      </c>
      <c r="N298" s="152">
        <v>0.53410000000000002</v>
      </c>
      <c r="O298" s="152">
        <v>1.6999999999999999E-3</v>
      </c>
      <c r="T298" s="153"/>
      <c r="U298" s="153"/>
      <c r="V298" s="153"/>
    </row>
    <row r="299" spans="1:22">
      <c r="A299" s="11" t="s">
        <v>90</v>
      </c>
      <c r="B299" s="152">
        <v>0.18859999999999999</v>
      </c>
      <c r="C299" s="152">
        <v>0.81140000000000001</v>
      </c>
      <c r="D299" s="152">
        <v>0.18329999999999999</v>
      </c>
      <c r="E299" s="152">
        <v>0.81669999999999998</v>
      </c>
      <c r="F299" s="152">
        <v>0</v>
      </c>
      <c r="G299" s="152">
        <v>0.1996</v>
      </c>
      <c r="H299" s="152">
        <v>0.8</v>
      </c>
      <c r="I299" s="152">
        <v>4.0000000000000002E-4</v>
      </c>
      <c r="J299" s="152">
        <v>0.20499999999999999</v>
      </c>
      <c r="K299" s="152">
        <v>0.79449999999999998</v>
      </c>
      <c r="L299" s="152">
        <v>5.0000000000000001E-4</v>
      </c>
      <c r="M299" s="152">
        <v>0.20419999999999999</v>
      </c>
      <c r="N299" s="152">
        <v>0.79379999999999995</v>
      </c>
      <c r="O299" s="152">
        <v>1.9E-3</v>
      </c>
      <c r="T299" s="153"/>
      <c r="U299" s="153"/>
      <c r="V299" s="153"/>
    </row>
    <row r="300" spans="1:22">
      <c r="A300" s="11" t="s">
        <v>162</v>
      </c>
      <c r="B300" s="152">
        <v>0.73760000000000003</v>
      </c>
      <c r="C300" s="152">
        <v>0.26240000000000002</v>
      </c>
      <c r="D300" s="152">
        <v>0.73660000000000003</v>
      </c>
      <c r="E300" s="152">
        <v>0.2621</v>
      </c>
      <c r="F300" s="152">
        <v>1.2999999999999999E-3</v>
      </c>
      <c r="G300" s="152">
        <v>0.73760000000000003</v>
      </c>
      <c r="H300" s="152">
        <v>0.25900000000000001</v>
      </c>
      <c r="I300" s="152">
        <v>3.5000000000000001E-3</v>
      </c>
      <c r="J300" s="152">
        <v>0.7369</v>
      </c>
      <c r="K300" s="152">
        <v>0.26079999999999998</v>
      </c>
      <c r="L300" s="152">
        <v>2.3999999999999998E-3</v>
      </c>
      <c r="M300" s="152">
        <v>0.73780000000000001</v>
      </c>
      <c r="N300" s="152">
        <v>0.26019999999999999</v>
      </c>
      <c r="O300" s="152">
        <v>1.9E-3</v>
      </c>
      <c r="T300" s="153"/>
      <c r="U300" s="153"/>
      <c r="V300" s="153"/>
    </row>
    <row r="301" spans="1:22">
      <c r="A301" s="11" t="s">
        <v>92</v>
      </c>
      <c r="B301" s="152">
        <v>0.37090000000000001</v>
      </c>
      <c r="C301" s="152">
        <v>0.62909999999999999</v>
      </c>
      <c r="D301" s="152">
        <v>0.36759999999999998</v>
      </c>
      <c r="E301" s="152">
        <v>0.63239999999999996</v>
      </c>
      <c r="F301" s="152">
        <v>0</v>
      </c>
      <c r="G301" s="152">
        <v>0.36359999999999998</v>
      </c>
      <c r="H301" s="152">
        <v>0.63639999999999997</v>
      </c>
      <c r="I301" s="152">
        <v>0</v>
      </c>
      <c r="J301" s="152">
        <v>0.36609999999999998</v>
      </c>
      <c r="K301" s="152">
        <v>0.63390000000000002</v>
      </c>
      <c r="L301" s="152">
        <v>0</v>
      </c>
      <c r="M301" s="152">
        <v>0.37469999999999998</v>
      </c>
      <c r="N301" s="152">
        <v>0.62390000000000001</v>
      </c>
      <c r="O301" s="152">
        <v>1.4E-3</v>
      </c>
      <c r="T301" s="153"/>
      <c r="U301" s="153"/>
      <c r="V301" s="153"/>
    </row>
    <row r="302" spans="1:22">
      <c r="A302" s="11" t="s">
        <v>163</v>
      </c>
      <c r="B302" s="152">
        <v>0.56589999999999996</v>
      </c>
      <c r="C302" s="152">
        <v>0.43409999999999999</v>
      </c>
      <c r="D302" s="152">
        <v>0.56579999999999997</v>
      </c>
      <c r="E302" s="152">
        <v>0.43419999999999997</v>
      </c>
      <c r="F302" s="152">
        <v>0</v>
      </c>
      <c r="G302" s="152">
        <v>0.57069999999999999</v>
      </c>
      <c r="H302" s="152">
        <v>0.42680000000000001</v>
      </c>
      <c r="I302" s="152">
        <v>2.5000000000000001E-3</v>
      </c>
      <c r="J302" s="152">
        <v>0.57879999999999998</v>
      </c>
      <c r="K302" s="152">
        <v>0.41830000000000001</v>
      </c>
      <c r="L302" s="152">
        <v>2.8999999999999998E-3</v>
      </c>
      <c r="M302" s="152">
        <v>0.58360000000000001</v>
      </c>
      <c r="N302" s="152">
        <v>0.41370000000000001</v>
      </c>
      <c r="O302" s="152">
        <v>2.7000000000000001E-3</v>
      </c>
      <c r="T302" s="153"/>
      <c r="U302" s="153"/>
      <c r="V302" s="153"/>
    </row>
    <row r="303" spans="1:22">
      <c r="A303" s="11" t="s">
        <v>94</v>
      </c>
      <c r="B303" s="152">
        <v>0.62519999999999998</v>
      </c>
      <c r="C303" s="152">
        <v>0.37480000000000002</v>
      </c>
      <c r="D303" s="152">
        <v>0.624</v>
      </c>
      <c r="E303" s="152">
        <v>0.376</v>
      </c>
      <c r="F303" s="152">
        <v>0</v>
      </c>
      <c r="G303" s="152">
        <v>0.62490000000000001</v>
      </c>
      <c r="H303" s="152">
        <v>0.37409999999999999</v>
      </c>
      <c r="I303" s="152">
        <v>1E-3</v>
      </c>
      <c r="J303" s="152">
        <v>0.62319999999999998</v>
      </c>
      <c r="K303" s="152">
        <v>0.375</v>
      </c>
      <c r="L303" s="152">
        <v>1.8E-3</v>
      </c>
      <c r="M303" s="152">
        <v>0.62250000000000005</v>
      </c>
      <c r="N303" s="152">
        <v>0.37519999999999998</v>
      </c>
      <c r="O303" s="152">
        <v>2.3E-3</v>
      </c>
      <c r="T303" s="153"/>
      <c r="U303" s="153"/>
      <c r="V303" s="153"/>
    </row>
    <row r="304" spans="1:22">
      <c r="T304" s="153"/>
      <c r="U304" s="153"/>
      <c r="V304" s="153"/>
    </row>
    <row r="305" spans="1:31">
      <c r="T305" s="153"/>
      <c r="U305" s="153"/>
      <c r="V305" s="153"/>
    </row>
    <row r="306" spans="1:31">
      <c r="B306" s="148"/>
      <c r="C306" s="148"/>
      <c r="D306" s="148"/>
      <c r="E306" s="148"/>
      <c r="F306" s="148"/>
      <c r="T306" s="153"/>
      <c r="U306" s="153"/>
      <c r="V306" s="153"/>
    </row>
    <row r="307" spans="1:31">
      <c r="A307" s="154"/>
      <c r="B307" s="155">
        <v>43891</v>
      </c>
      <c r="C307" s="155">
        <v>43891</v>
      </c>
      <c r="D307" s="155">
        <v>44256</v>
      </c>
      <c r="E307" s="155">
        <v>44256</v>
      </c>
      <c r="F307" s="155">
        <v>44621</v>
      </c>
      <c r="G307" s="155">
        <v>44621</v>
      </c>
      <c r="H307" s="155">
        <v>44986</v>
      </c>
      <c r="I307" s="155">
        <v>44986</v>
      </c>
      <c r="J307" s="155">
        <v>44986</v>
      </c>
      <c r="K307" s="155">
        <v>45352</v>
      </c>
      <c r="L307" s="155">
        <v>45352</v>
      </c>
      <c r="M307" s="155">
        <v>45352</v>
      </c>
      <c r="T307" s="153"/>
      <c r="U307" s="153"/>
      <c r="V307" s="153"/>
    </row>
    <row r="308" spans="1:31">
      <c r="A308" s="148" t="s">
        <v>169</v>
      </c>
      <c r="B308" s="11" t="s">
        <v>13</v>
      </c>
      <c r="C308" s="11" t="s">
        <v>14</v>
      </c>
      <c r="D308" s="11" t="s">
        <v>13</v>
      </c>
      <c r="E308" s="11" t="s">
        <v>14</v>
      </c>
      <c r="F308" s="11" t="s">
        <v>13</v>
      </c>
      <c r="G308" s="11" t="s">
        <v>14</v>
      </c>
      <c r="H308" s="11" t="s">
        <v>13</v>
      </c>
      <c r="I308" s="11" t="s">
        <v>14</v>
      </c>
      <c r="J308" s="11" t="s">
        <v>15</v>
      </c>
      <c r="K308" s="11" t="s">
        <v>13</v>
      </c>
      <c r="L308" s="11" t="s">
        <v>14</v>
      </c>
      <c r="M308" s="11" t="s">
        <v>15</v>
      </c>
      <c r="T308" s="153"/>
      <c r="U308" s="153"/>
      <c r="V308" s="153"/>
    </row>
    <row r="309" spans="1:31">
      <c r="A309" s="150" t="s">
        <v>112</v>
      </c>
      <c r="B309" s="11">
        <v>486</v>
      </c>
      <c r="C309" s="11">
        <v>146</v>
      </c>
      <c r="D309" s="11">
        <v>483</v>
      </c>
      <c r="E309" s="11">
        <v>138</v>
      </c>
      <c r="F309" s="11">
        <v>489</v>
      </c>
      <c r="G309" s="11">
        <v>132</v>
      </c>
      <c r="H309" s="11">
        <v>526</v>
      </c>
      <c r="I309" s="11">
        <v>147</v>
      </c>
      <c r="J309" s="11">
        <v>1</v>
      </c>
      <c r="K309" s="11">
        <v>581</v>
      </c>
      <c r="L309" s="11">
        <v>167</v>
      </c>
      <c r="M309" s="11">
        <v>2</v>
      </c>
      <c r="T309" s="153"/>
      <c r="U309" s="153"/>
      <c r="V309" s="153"/>
    </row>
    <row r="310" spans="1:31">
      <c r="A310" s="150" t="s">
        <v>113</v>
      </c>
      <c r="B310" s="11">
        <v>104</v>
      </c>
      <c r="C310" s="11">
        <v>44</v>
      </c>
      <c r="D310" s="11">
        <v>93</v>
      </c>
      <c r="E310" s="11">
        <v>37</v>
      </c>
      <c r="F310" s="11">
        <v>85</v>
      </c>
      <c r="G310" s="11">
        <v>38</v>
      </c>
      <c r="H310" s="11">
        <v>95</v>
      </c>
      <c r="I310" s="11">
        <v>41</v>
      </c>
      <c r="J310" s="11"/>
      <c r="K310" s="11">
        <v>99</v>
      </c>
      <c r="L310" s="11">
        <v>47</v>
      </c>
      <c r="M310" s="11"/>
      <c r="T310" s="153"/>
      <c r="U310" s="153"/>
      <c r="V310" s="153"/>
    </row>
    <row r="311" spans="1:31">
      <c r="A311" s="150" t="s">
        <v>121</v>
      </c>
      <c r="B311" s="11">
        <v>400</v>
      </c>
      <c r="C311" s="11">
        <v>723</v>
      </c>
      <c r="D311" s="11">
        <v>395</v>
      </c>
      <c r="E311" s="11">
        <v>724</v>
      </c>
      <c r="F311" s="11"/>
      <c r="G311" s="11"/>
      <c r="H311" s="11"/>
      <c r="I311" s="11"/>
      <c r="J311" s="11"/>
      <c r="K311" s="11"/>
      <c r="L311" s="11"/>
      <c r="M311" s="11"/>
      <c r="Q311" s="123"/>
      <c r="R311" s="124"/>
      <c r="S311" s="124"/>
      <c r="T311" s="124"/>
      <c r="U311" s="124"/>
      <c r="V311" s="124"/>
      <c r="W311" s="124"/>
      <c r="X311" s="124"/>
      <c r="Y311" s="124"/>
      <c r="Z311" s="124"/>
      <c r="AA311" s="124"/>
      <c r="AB311" s="124"/>
      <c r="AC311" s="124"/>
      <c r="AD311" s="124"/>
      <c r="AE311" s="124"/>
    </row>
    <row r="312" spans="1:31">
      <c r="A312" s="150" t="s">
        <v>114</v>
      </c>
      <c r="B312" s="11">
        <v>255</v>
      </c>
      <c r="C312" s="11">
        <v>144</v>
      </c>
      <c r="D312" s="11">
        <v>262</v>
      </c>
      <c r="E312" s="11">
        <v>146</v>
      </c>
      <c r="F312" s="11">
        <v>213</v>
      </c>
      <c r="G312" s="11">
        <v>135</v>
      </c>
      <c r="H312" s="11">
        <v>291</v>
      </c>
      <c r="I312" s="11">
        <v>168</v>
      </c>
      <c r="J312" s="11"/>
      <c r="K312" s="11">
        <v>287</v>
      </c>
      <c r="L312" s="11">
        <v>169</v>
      </c>
      <c r="M312" s="11">
        <v>5</v>
      </c>
      <c r="Q312" s="123"/>
      <c r="R312" s="124"/>
      <c r="S312" s="124"/>
      <c r="T312" s="124"/>
      <c r="U312" s="124"/>
      <c r="V312" s="124"/>
      <c r="W312" s="124"/>
      <c r="X312" s="124"/>
      <c r="Y312" s="124"/>
      <c r="Z312" s="124"/>
      <c r="AA312" s="124"/>
      <c r="AB312" s="124"/>
      <c r="AC312" s="124"/>
      <c r="AD312" s="124"/>
      <c r="AE312" s="124"/>
    </row>
    <row r="313" spans="1:31">
      <c r="A313" s="150" t="s">
        <v>115</v>
      </c>
      <c r="B313" s="11">
        <v>54</v>
      </c>
      <c r="C313" s="11">
        <v>14</v>
      </c>
      <c r="D313" s="11">
        <v>53</v>
      </c>
      <c r="E313" s="11">
        <v>15</v>
      </c>
      <c r="F313" s="11">
        <v>56</v>
      </c>
      <c r="G313" s="11">
        <v>16</v>
      </c>
      <c r="H313" s="11">
        <v>57</v>
      </c>
      <c r="I313" s="11">
        <v>7</v>
      </c>
      <c r="J313" s="11"/>
      <c r="K313" s="11">
        <v>52</v>
      </c>
      <c r="L313" s="11">
        <v>11</v>
      </c>
      <c r="M313" s="11"/>
      <c r="Q313" s="123"/>
      <c r="R313" s="124"/>
      <c r="S313" s="124"/>
      <c r="T313" s="124"/>
      <c r="U313" s="124"/>
      <c r="V313" s="124"/>
      <c r="W313" s="124"/>
      <c r="X313" s="124"/>
      <c r="Y313" s="124"/>
      <c r="Z313" s="124"/>
      <c r="AA313" s="124"/>
      <c r="AB313" s="124"/>
      <c r="AC313" s="124"/>
      <c r="AD313" s="124"/>
      <c r="AE313" s="124"/>
    </row>
    <row r="314" spans="1:31">
      <c r="A314" s="150" t="s">
        <v>116</v>
      </c>
      <c r="B314" s="11">
        <v>35</v>
      </c>
      <c r="C314" s="11">
        <v>9</v>
      </c>
      <c r="D314" s="11">
        <v>40</v>
      </c>
      <c r="E314" s="11">
        <v>7</v>
      </c>
      <c r="F314" s="11">
        <v>40</v>
      </c>
      <c r="G314" s="11">
        <v>10</v>
      </c>
      <c r="H314" s="11">
        <v>54</v>
      </c>
      <c r="I314" s="11">
        <v>14</v>
      </c>
      <c r="J314" s="11">
        <v>1</v>
      </c>
      <c r="K314" s="11">
        <v>51</v>
      </c>
      <c r="L314" s="11">
        <v>16</v>
      </c>
      <c r="M314" s="11">
        <v>1</v>
      </c>
      <c r="Q314" s="123"/>
      <c r="R314" s="124"/>
      <c r="S314" s="124"/>
      <c r="T314" s="124"/>
      <c r="U314" s="124"/>
      <c r="V314" s="124"/>
      <c r="W314" s="124"/>
      <c r="X314" s="124"/>
      <c r="Y314" s="124"/>
      <c r="Z314" s="124"/>
      <c r="AA314" s="124"/>
      <c r="AB314" s="124"/>
      <c r="AC314" s="124"/>
      <c r="AD314" s="124"/>
      <c r="AE314" s="124"/>
    </row>
    <row r="315" spans="1:31">
      <c r="A315" s="150" t="s">
        <v>117</v>
      </c>
      <c r="B315" s="11">
        <v>232</v>
      </c>
      <c r="C315" s="11">
        <v>117</v>
      </c>
      <c r="D315" s="11">
        <v>236</v>
      </c>
      <c r="E315" s="11">
        <v>110</v>
      </c>
      <c r="F315" s="11">
        <v>242</v>
      </c>
      <c r="G315" s="11">
        <v>124</v>
      </c>
      <c r="H315" s="11">
        <v>269</v>
      </c>
      <c r="I315" s="11">
        <v>124</v>
      </c>
      <c r="J315" s="11"/>
      <c r="K315" s="11">
        <v>249</v>
      </c>
      <c r="L315" s="11">
        <v>123</v>
      </c>
      <c r="M315" s="11"/>
      <c r="Q315" s="123"/>
      <c r="R315" s="124"/>
      <c r="S315" s="124"/>
      <c r="T315" s="124"/>
      <c r="U315" s="124"/>
      <c r="V315" s="124"/>
      <c r="W315" s="124"/>
      <c r="X315" s="124"/>
      <c r="Y315" s="124"/>
      <c r="Z315" s="124"/>
      <c r="AA315" s="124"/>
      <c r="AB315" s="124"/>
      <c r="AC315" s="124"/>
      <c r="AD315" s="124"/>
      <c r="AE315" s="124"/>
    </row>
    <row r="316" spans="1:31">
      <c r="A316" s="150" t="s">
        <v>118</v>
      </c>
      <c r="B316" s="11"/>
      <c r="C316" s="11"/>
      <c r="D316" s="11"/>
      <c r="E316" s="11"/>
      <c r="F316" s="11">
        <v>131</v>
      </c>
      <c r="G316" s="11">
        <v>195</v>
      </c>
      <c r="H316" s="11">
        <v>152</v>
      </c>
      <c r="I316" s="11">
        <v>196</v>
      </c>
      <c r="J316" s="11"/>
      <c r="K316" s="11">
        <v>168</v>
      </c>
      <c r="L316" s="11">
        <v>197</v>
      </c>
      <c r="M316" s="11"/>
      <c r="Q316" s="123"/>
      <c r="R316" s="124"/>
      <c r="S316" s="124"/>
      <c r="T316" s="124"/>
      <c r="U316" s="124"/>
      <c r="V316" s="124"/>
      <c r="W316" s="124"/>
      <c r="X316" s="124"/>
      <c r="Y316" s="124"/>
      <c r="Z316" s="124"/>
      <c r="AA316" s="124"/>
      <c r="AB316" s="124"/>
      <c r="AC316" s="124"/>
      <c r="AD316" s="124"/>
      <c r="AE316" s="124"/>
    </row>
    <row r="317" spans="1:31">
      <c r="A317" s="150" t="s">
        <v>119</v>
      </c>
      <c r="B317" s="11">
        <v>253</v>
      </c>
      <c r="C317" s="11">
        <v>93</v>
      </c>
      <c r="D317" s="11">
        <v>238</v>
      </c>
      <c r="E317" s="11">
        <v>95</v>
      </c>
      <c r="F317" s="11">
        <v>236</v>
      </c>
      <c r="G317" s="11">
        <v>86</v>
      </c>
      <c r="H317" s="11">
        <v>262</v>
      </c>
      <c r="I317" s="11">
        <v>95</v>
      </c>
      <c r="J317" s="11"/>
      <c r="K317" s="11">
        <v>266</v>
      </c>
      <c r="L317" s="11">
        <v>96</v>
      </c>
      <c r="M317" s="11">
        <v>1</v>
      </c>
      <c r="Q317" s="123"/>
      <c r="R317" s="124"/>
      <c r="S317" s="124"/>
      <c r="T317" s="124"/>
      <c r="U317" s="124"/>
      <c r="V317" s="124"/>
      <c r="W317" s="124"/>
      <c r="X317" s="124"/>
      <c r="Y317" s="124"/>
      <c r="Z317" s="124"/>
      <c r="AA317" s="124"/>
      <c r="AB317" s="124"/>
      <c r="AC317" s="124"/>
      <c r="AD317" s="124"/>
      <c r="AE317" s="124"/>
    </row>
    <row r="318" spans="1:31">
      <c r="A318" s="150" t="s">
        <v>120</v>
      </c>
      <c r="B318" s="11">
        <v>81</v>
      </c>
      <c r="C318" s="11">
        <v>51</v>
      </c>
      <c r="D318" s="11">
        <v>85</v>
      </c>
      <c r="E318" s="11">
        <v>49</v>
      </c>
      <c r="F318" s="11">
        <v>72</v>
      </c>
      <c r="G318" s="11">
        <v>46</v>
      </c>
      <c r="H318" s="11">
        <v>92</v>
      </c>
      <c r="I318" s="11">
        <v>57</v>
      </c>
      <c r="J318" s="11"/>
      <c r="K318" s="11">
        <v>111</v>
      </c>
      <c r="L318" s="11">
        <v>66</v>
      </c>
      <c r="M318" s="11"/>
      <c r="Q318" s="123"/>
      <c r="R318" s="124"/>
      <c r="S318" s="124"/>
      <c r="T318" s="124"/>
      <c r="U318" s="124"/>
      <c r="V318" s="124"/>
      <c r="W318" s="124"/>
      <c r="X318" s="124"/>
      <c r="Y318" s="124"/>
      <c r="Z318" s="124"/>
      <c r="AA318" s="124"/>
      <c r="AB318" s="124"/>
      <c r="AC318" s="124"/>
      <c r="AD318" s="124"/>
      <c r="AE318" s="124"/>
    </row>
    <row r="319" spans="1:31">
      <c r="A319" s="150" t="s">
        <v>123</v>
      </c>
      <c r="B319" s="11"/>
      <c r="C319" s="11"/>
      <c r="D319" s="11"/>
      <c r="E319" s="11"/>
      <c r="F319" s="11">
        <v>6</v>
      </c>
      <c r="G319" s="11">
        <v>2</v>
      </c>
      <c r="H319" s="11">
        <v>13</v>
      </c>
      <c r="I319" s="11">
        <v>2</v>
      </c>
      <c r="J319" s="11"/>
      <c r="K319" s="11">
        <v>10</v>
      </c>
      <c r="L319" s="11">
        <v>4</v>
      </c>
      <c r="M319" s="11"/>
      <c r="Q319" s="123"/>
      <c r="R319" s="124"/>
      <c r="S319" s="124"/>
      <c r="T319" s="124"/>
      <c r="U319" s="124"/>
      <c r="V319" s="124"/>
      <c r="W319" s="124"/>
      <c r="X319" s="124"/>
      <c r="Y319" s="124"/>
      <c r="Z319" s="124"/>
      <c r="AA319" s="124"/>
      <c r="AB319" s="124"/>
      <c r="AC319" s="124"/>
      <c r="AD319" s="124"/>
      <c r="AE319" s="124"/>
    </row>
    <row r="320" spans="1:31">
      <c r="A320" s="150" t="s">
        <v>16</v>
      </c>
      <c r="B320" s="11">
        <v>1900</v>
      </c>
      <c r="C320" s="11">
        <v>1341</v>
      </c>
      <c r="D320" s="11">
        <v>1885</v>
      </c>
      <c r="E320" s="11">
        <v>1321</v>
      </c>
      <c r="F320" s="11">
        <v>1570</v>
      </c>
      <c r="G320" s="11">
        <v>784</v>
      </c>
      <c r="H320" s="11">
        <v>1811</v>
      </c>
      <c r="I320" s="11">
        <v>851</v>
      </c>
      <c r="J320" s="11">
        <v>2</v>
      </c>
      <c r="K320" s="11">
        <v>1874</v>
      </c>
      <c r="L320" s="11">
        <v>896</v>
      </c>
      <c r="M320" s="11">
        <v>9</v>
      </c>
      <c r="Q320" s="123"/>
      <c r="R320" s="124"/>
      <c r="S320" s="124"/>
      <c r="T320" s="124"/>
      <c r="U320" s="124"/>
      <c r="V320" s="124"/>
      <c r="W320" s="124"/>
      <c r="X320" s="124"/>
      <c r="Y320" s="124"/>
      <c r="Z320" s="124"/>
      <c r="AA320" s="124"/>
      <c r="AB320" s="124"/>
      <c r="AC320" s="124"/>
      <c r="AD320" s="124"/>
      <c r="AE320" s="124"/>
    </row>
    <row r="321" spans="1:31">
      <c r="A321" s="151"/>
      <c r="Q321" s="123"/>
      <c r="R321" s="124"/>
      <c r="S321" s="124"/>
      <c r="T321" s="124"/>
      <c r="U321" s="124"/>
      <c r="V321" s="124"/>
      <c r="W321" s="124"/>
      <c r="X321" s="124"/>
      <c r="Y321" s="124"/>
      <c r="Z321" s="124"/>
      <c r="AA321" s="124"/>
      <c r="AB321" s="124"/>
      <c r="AC321" s="124"/>
      <c r="AD321" s="124"/>
      <c r="AE321" s="124"/>
    </row>
    <row r="322" spans="1:31">
      <c r="A322" s="151"/>
      <c r="Q322" s="123"/>
      <c r="R322" s="124"/>
      <c r="S322" s="124"/>
      <c r="T322" s="124"/>
      <c r="U322" s="124"/>
      <c r="V322" s="124"/>
      <c r="W322" s="124"/>
      <c r="X322" s="124"/>
      <c r="Y322" s="124"/>
      <c r="Z322" s="124"/>
      <c r="AA322" s="124"/>
      <c r="AB322" s="124"/>
      <c r="AC322" s="124"/>
      <c r="AD322" s="124"/>
      <c r="AE322" s="124"/>
    </row>
    <row r="323" spans="1:31">
      <c r="A323" s="151"/>
      <c r="Q323" s="123"/>
      <c r="R323" s="124"/>
      <c r="S323" s="124"/>
      <c r="T323" s="124"/>
      <c r="U323" s="124"/>
      <c r="V323" s="124"/>
      <c r="W323" s="124"/>
      <c r="X323" s="124"/>
      <c r="Y323" s="124"/>
      <c r="Z323" s="124"/>
      <c r="AA323" s="124"/>
      <c r="AB323" s="124"/>
      <c r="AC323" s="124"/>
      <c r="AD323" s="124"/>
      <c r="AE323" s="124"/>
    </row>
    <row r="324" spans="1:31">
      <c r="B324" s="148"/>
      <c r="C324" s="148"/>
      <c r="D324" s="148"/>
      <c r="E324" s="148"/>
      <c r="F324" s="148"/>
      <c r="Q324" s="123"/>
      <c r="R324" s="124"/>
      <c r="S324" s="124"/>
      <c r="T324" s="124"/>
      <c r="U324" s="124"/>
      <c r="V324" s="124"/>
      <c r="W324" s="124"/>
      <c r="X324" s="124"/>
      <c r="Y324" s="124"/>
      <c r="Z324" s="124"/>
      <c r="AA324" s="124"/>
      <c r="AB324" s="124"/>
      <c r="AC324" s="124"/>
      <c r="AD324" s="124"/>
      <c r="AE324" s="124"/>
    </row>
    <row r="325" spans="1:31">
      <c r="A325" s="148" t="s">
        <v>170</v>
      </c>
      <c r="B325" s="128">
        <v>43891</v>
      </c>
      <c r="C325" s="128">
        <v>43891</v>
      </c>
      <c r="D325" s="128">
        <v>44256</v>
      </c>
      <c r="E325" s="128">
        <v>44256</v>
      </c>
      <c r="F325" s="128">
        <v>44621</v>
      </c>
      <c r="G325" s="128">
        <v>44621</v>
      </c>
      <c r="H325" s="128">
        <v>44986</v>
      </c>
      <c r="I325" s="128">
        <v>44986</v>
      </c>
      <c r="J325" s="128">
        <v>44986</v>
      </c>
      <c r="K325" s="128">
        <v>45352</v>
      </c>
      <c r="L325" s="128">
        <v>45352</v>
      </c>
      <c r="M325" s="128">
        <v>45352</v>
      </c>
    </row>
    <row r="326" spans="1:31">
      <c r="A326" s="125" t="s">
        <v>134</v>
      </c>
      <c r="B326" s="127" t="s">
        <v>13</v>
      </c>
      <c r="C326" s="127" t="s">
        <v>14</v>
      </c>
      <c r="D326" s="127" t="s">
        <v>13</v>
      </c>
      <c r="E326" s="127" t="s">
        <v>14</v>
      </c>
      <c r="F326" s="127" t="s">
        <v>13</v>
      </c>
      <c r="G326" s="127" t="s">
        <v>14</v>
      </c>
      <c r="H326" s="127" t="s">
        <v>13</v>
      </c>
      <c r="I326" s="127" t="s">
        <v>14</v>
      </c>
      <c r="J326" s="127" t="s">
        <v>15</v>
      </c>
      <c r="K326" s="127" t="s">
        <v>13</v>
      </c>
      <c r="L326" s="127" t="s">
        <v>14</v>
      </c>
      <c r="M326" s="127" t="s">
        <v>15</v>
      </c>
    </row>
    <row r="327" spans="1:31">
      <c r="A327" s="11" t="s">
        <v>112</v>
      </c>
      <c r="B327" s="152">
        <v>0.76900000000000002</v>
      </c>
      <c r="C327" s="152">
        <v>0.23100000000000001</v>
      </c>
      <c r="D327" s="152">
        <v>0.77780000000000005</v>
      </c>
      <c r="E327" s="152">
        <v>0.22220000000000001</v>
      </c>
      <c r="F327" s="152">
        <v>0.78739999999999999</v>
      </c>
      <c r="G327" s="152">
        <v>0.21260000000000001</v>
      </c>
      <c r="H327" s="152">
        <v>0.78039999999999998</v>
      </c>
      <c r="I327" s="152">
        <v>0.21809999999999999</v>
      </c>
      <c r="J327" s="152">
        <v>1.5E-3</v>
      </c>
      <c r="K327" s="152">
        <v>0.77470000000000006</v>
      </c>
      <c r="L327" s="152">
        <v>0.22270000000000001</v>
      </c>
      <c r="M327" s="152">
        <v>2.7000000000000001E-3</v>
      </c>
    </row>
    <row r="328" spans="1:31">
      <c r="A328" s="11" t="s">
        <v>113</v>
      </c>
      <c r="B328" s="152">
        <v>0.70269999999999999</v>
      </c>
      <c r="C328" s="152">
        <v>0.29730000000000001</v>
      </c>
      <c r="D328" s="152">
        <v>0.71540000000000004</v>
      </c>
      <c r="E328" s="152">
        <v>0.28460000000000002</v>
      </c>
      <c r="F328" s="152">
        <v>0.69110000000000005</v>
      </c>
      <c r="G328" s="152">
        <v>0.30890000000000001</v>
      </c>
      <c r="H328" s="152">
        <v>0.69850000000000001</v>
      </c>
      <c r="I328" s="152">
        <v>0.30149999999999999</v>
      </c>
      <c r="J328" s="152">
        <v>0</v>
      </c>
      <c r="K328" s="152">
        <v>0.67810000000000004</v>
      </c>
      <c r="L328" s="152">
        <v>0.32190000000000002</v>
      </c>
      <c r="M328" s="152">
        <v>0</v>
      </c>
    </row>
    <row r="329" spans="1:31">
      <c r="A329" s="11" t="s">
        <v>121</v>
      </c>
      <c r="B329" s="152">
        <v>0.35620000000000002</v>
      </c>
      <c r="C329" s="152">
        <v>0.64380000000000004</v>
      </c>
      <c r="D329" s="152">
        <v>0.35299999999999998</v>
      </c>
      <c r="E329" s="152">
        <v>0.64700000000000002</v>
      </c>
      <c r="F329" s="152">
        <v>0</v>
      </c>
      <c r="G329" s="152">
        <v>0</v>
      </c>
      <c r="H329" s="152">
        <v>0</v>
      </c>
      <c r="I329" s="152">
        <v>0</v>
      </c>
      <c r="J329" s="152">
        <v>0</v>
      </c>
      <c r="K329" s="152">
        <v>0</v>
      </c>
      <c r="L329" s="152">
        <v>0</v>
      </c>
      <c r="M329" s="152">
        <v>0</v>
      </c>
    </row>
    <row r="330" spans="1:31">
      <c r="A330" s="11" t="s">
        <v>114</v>
      </c>
      <c r="B330" s="152">
        <v>0.6391</v>
      </c>
      <c r="C330" s="152">
        <v>0.3609</v>
      </c>
      <c r="D330" s="152">
        <v>0.64219999999999999</v>
      </c>
      <c r="E330" s="152">
        <v>0.35780000000000001</v>
      </c>
      <c r="F330" s="152">
        <v>0.61209999999999998</v>
      </c>
      <c r="G330" s="152">
        <v>0.38790000000000002</v>
      </c>
      <c r="H330" s="152">
        <v>0.63400000000000001</v>
      </c>
      <c r="I330" s="152">
        <v>0.36599999999999999</v>
      </c>
      <c r="J330" s="152">
        <v>0</v>
      </c>
      <c r="K330" s="152">
        <v>0.62260000000000004</v>
      </c>
      <c r="L330" s="152">
        <v>0.36659999999999998</v>
      </c>
      <c r="M330" s="152">
        <v>1.0800000000000001E-2</v>
      </c>
    </row>
    <row r="331" spans="1:31">
      <c r="A331" s="11" t="s">
        <v>115</v>
      </c>
      <c r="B331" s="152">
        <v>0.79410000000000003</v>
      </c>
      <c r="C331" s="152">
        <v>0.2059</v>
      </c>
      <c r="D331" s="152">
        <v>0.77939999999999998</v>
      </c>
      <c r="E331" s="152">
        <v>0.22059999999999999</v>
      </c>
      <c r="F331" s="152">
        <v>0.77780000000000005</v>
      </c>
      <c r="G331" s="152">
        <v>0.22220000000000001</v>
      </c>
      <c r="H331" s="152">
        <v>0.89059999999999995</v>
      </c>
      <c r="I331" s="152">
        <v>0.1094</v>
      </c>
      <c r="J331" s="152">
        <v>0</v>
      </c>
      <c r="K331" s="152">
        <v>0.82540000000000002</v>
      </c>
      <c r="L331" s="152">
        <v>0.17460000000000001</v>
      </c>
      <c r="M331" s="152">
        <v>0</v>
      </c>
    </row>
    <row r="332" spans="1:31">
      <c r="A332" s="11" t="s">
        <v>116</v>
      </c>
      <c r="B332" s="152">
        <v>0.79549999999999998</v>
      </c>
      <c r="C332" s="152">
        <v>0.20449999999999999</v>
      </c>
      <c r="D332" s="152">
        <v>0.85109999999999997</v>
      </c>
      <c r="E332" s="152">
        <v>0.1489</v>
      </c>
      <c r="F332" s="152">
        <v>0.8</v>
      </c>
      <c r="G332" s="152">
        <v>0.2</v>
      </c>
      <c r="H332" s="152">
        <v>0.78259999999999996</v>
      </c>
      <c r="I332" s="152">
        <v>0.2029</v>
      </c>
      <c r="J332" s="152">
        <v>1.4500000000000001E-2</v>
      </c>
      <c r="K332" s="152">
        <v>0.75</v>
      </c>
      <c r="L332" s="152">
        <v>0.23530000000000001</v>
      </c>
      <c r="M332" s="152">
        <v>1.47E-2</v>
      </c>
    </row>
    <row r="333" spans="1:31">
      <c r="A333" s="11" t="s">
        <v>117</v>
      </c>
      <c r="B333" s="152">
        <v>0.66479999999999995</v>
      </c>
      <c r="C333" s="152">
        <v>0.3352</v>
      </c>
      <c r="D333" s="152">
        <v>0.68210000000000004</v>
      </c>
      <c r="E333" s="152">
        <v>0.31790000000000002</v>
      </c>
      <c r="F333" s="152">
        <v>0.66120000000000001</v>
      </c>
      <c r="G333" s="152">
        <v>0.33879999999999999</v>
      </c>
      <c r="H333" s="152">
        <v>0.6845</v>
      </c>
      <c r="I333" s="152">
        <v>0.3155</v>
      </c>
      <c r="J333" s="152">
        <v>0</v>
      </c>
      <c r="K333" s="152">
        <v>0.6694</v>
      </c>
      <c r="L333" s="152">
        <v>0.3306</v>
      </c>
      <c r="M333" s="152">
        <v>0</v>
      </c>
    </row>
    <row r="334" spans="1:31">
      <c r="A334" s="11" t="s">
        <v>118</v>
      </c>
      <c r="B334" s="152">
        <v>0</v>
      </c>
      <c r="C334" s="152">
        <v>0</v>
      </c>
      <c r="D334" s="152">
        <v>0</v>
      </c>
      <c r="E334" s="152">
        <v>0</v>
      </c>
      <c r="F334" s="152">
        <v>0.40179999999999999</v>
      </c>
      <c r="G334" s="152">
        <v>0.59819999999999995</v>
      </c>
      <c r="H334" s="152">
        <v>0.43680000000000002</v>
      </c>
      <c r="I334" s="152">
        <v>0.56320000000000003</v>
      </c>
      <c r="J334" s="152">
        <v>0</v>
      </c>
      <c r="K334" s="152">
        <v>0.46029999999999999</v>
      </c>
      <c r="L334" s="152">
        <v>0.53969999999999996</v>
      </c>
      <c r="M334" s="152">
        <v>0</v>
      </c>
    </row>
    <row r="335" spans="1:31">
      <c r="A335" s="11" t="s">
        <v>119</v>
      </c>
      <c r="B335" s="152">
        <v>0.73119999999999996</v>
      </c>
      <c r="C335" s="152">
        <v>0.26879999999999998</v>
      </c>
      <c r="D335" s="152">
        <v>0.7147</v>
      </c>
      <c r="E335" s="152">
        <v>0.2853</v>
      </c>
      <c r="F335" s="152">
        <v>0.7329</v>
      </c>
      <c r="G335" s="152">
        <v>0.2671</v>
      </c>
      <c r="H335" s="152">
        <v>0.7339</v>
      </c>
      <c r="I335" s="152">
        <v>0.2661</v>
      </c>
      <c r="J335" s="152">
        <v>0</v>
      </c>
      <c r="K335" s="152">
        <v>0.73280000000000001</v>
      </c>
      <c r="L335" s="152">
        <v>0.26450000000000001</v>
      </c>
      <c r="M335" s="152">
        <v>2.8E-3</v>
      </c>
    </row>
    <row r="336" spans="1:31">
      <c r="A336" s="11" t="s">
        <v>120</v>
      </c>
      <c r="B336" s="152">
        <v>0.61360000000000003</v>
      </c>
      <c r="C336" s="152">
        <v>0.38640000000000002</v>
      </c>
      <c r="D336" s="152">
        <v>0.63429999999999997</v>
      </c>
      <c r="E336" s="152">
        <v>0.36570000000000003</v>
      </c>
      <c r="F336" s="152">
        <v>0.61019999999999996</v>
      </c>
      <c r="G336" s="152">
        <v>0.38979999999999998</v>
      </c>
      <c r="H336" s="152">
        <v>0.61739999999999995</v>
      </c>
      <c r="I336" s="152">
        <v>0.3826</v>
      </c>
      <c r="J336" s="152">
        <v>0</v>
      </c>
      <c r="K336" s="152">
        <v>0.62709999999999999</v>
      </c>
      <c r="L336" s="152">
        <v>0.37290000000000001</v>
      </c>
      <c r="M336" s="152">
        <v>0</v>
      </c>
    </row>
    <row r="337" spans="1:21">
      <c r="A337" s="11" t="s">
        <v>123</v>
      </c>
      <c r="B337" s="152">
        <v>0</v>
      </c>
      <c r="C337" s="152">
        <v>0</v>
      </c>
      <c r="D337" s="152">
        <v>0</v>
      </c>
      <c r="E337" s="152">
        <v>0</v>
      </c>
      <c r="F337" s="152">
        <v>0.75</v>
      </c>
      <c r="G337" s="152">
        <v>0.25</v>
      </c>
      <c r="H337" s="152">
        <v>0.86670000000000003</v>
      </c>
      <c r="I337" s="152">
        <v>0.1333</v>
      </c>
      <c r="J337" s="152">
        <v>0</v>
      </c>
      <c r="K337" s="152">
        <v>0.71430000000000005</v>
      </c>
      <c r="L337" s="152">
        <v>0.28570000000000001</v>
      </c>
      <c r="M337" s="152">
        <v>0</v>
      </c>
    </row>
    <row r="341" spans="1:21">
      <c r="B341" s="148"/>
      <c r="C341" s="148"/>
      <c r="D341" s="148"/>
      <c r="E341" s="148"/>
      <c r="F341" s="148"/>
    </row>
    <row r="343" spans="1:21">
      <c r="B343" s="156" t="s">
        <v>132</v>
      </c>
      <c r="C343" s="156"/>
    </row>
    <row r="344" spans="1:21">
      <c r="A344" s="148" t="s">
        <v>171</v>
      </c>
      <c r="B344" s="149">
        <v>43891</v>
      </c>
      <c r="C344" s="149">
        <v>43891</v>
      </c>
      <c r="D344" s="149">
        <v>43891</v>
      </c>
      <c r="E344" s="149">
        <v>43891</v>
      </c>
      <c r="F344" s="149">
        <v>44256</v>
      </c>
      <c r="G344" s="149">
        <v>44256</v>
      </c>
      <c r="H344" s="149">
        <v>44256</v>
      </c>
      <c r="I344" s="149">
        <v>44256</v>
      </c>
      <c r="J344" s="149">
        <v>44621</v>
      </c>
      <c r="K344" s="149">
        <v>44621</v>
      </c>
      <c r="L344" s="149">
        <v>44621</v>
      </c>
      <c r="M344" s="149">
        <v>44621</v>
      </c>
      <c r="N344" s="149">
        <v>44986</v>
      </c>
      <c r="O344" s="149">
        <v>44986</v>
      </c>
      <c r="P344" s="149">
        <v>44986</v>
      </c>
      <c r="Q344" s="149">
        <v>44986</v>
      </c>
      <c r="R344" s="149">
        <v>45352</v>
      </c>
      <c r="S344" s="149">
        <v>45352</v>
      </c>
      <c r="T344" s="149">
        <v>45352</v>
      </c>
      <c r="U344" s="149">
        <v>45352</v>
      </c>
    </row>
    <row r="345" spans="1:21">
      <c r="A345" s="157" t="s">
        <v>134</v>
      </c>
      <c r="B345" s="11" t="s">
        <v>45</v>
      </c>
      <c r="C345" s="11" t="s">
        <v>44</v>
      </c>
      <c r="D345" s="11" t="s">
        <v>47</v>
      </c>
      <c r="E345" s="11" t="s">
        <v>46</v>
      </c>
      <c r="F345" s="11" t="s">
        <v>45</v>
      </c>
      <c r="G345" s="11" t="s">
        <v>44</v>
      </c>
      <c r="H345" s="11" t="s">
        <v>47</v>
      </c>
      <c r="I345" s="11" t="s">
        <v>46</v>
      </c>
      <c r="J345" s="11" t="s">
        <v>45</v>
      </c>
      <c r="K345" s="11" t="s">
        <v>44</v>
      </c>
      <c r="L345" s="11" t="s">
        <v>47</v>
      </c>
      <c r="M345" s="11" t="s">
        <v>46</v>
      </c>
      <c r="N345" s="11" t="s">
        <v>45</v>
      </c>
      <c r="O345" s="11" t="s">
        <v>44</v>
      </c>
      <c r="P345" s="11" t="s">
        <v>47</v>
      </c>
      <c r="Q345" s="11" t="s">
        <v>46</v>
      </c>
      <c r="R345" s="11" t="s">
        <v>45</v>
      </c>
      <c r="S345" s="11" t="s">
        <v>44</v>
      </c>
      <c r="T345" s="11" t="s">
        <v>47</v>
      </c>
      <c r="U345" s="11" t="s">
        <v>46</v>
      </c>
    </row>
    <row r="346" spans="1:21">
      <c r="A346" s="150" t="s">
        <v>95</v>
      </c>
      <c r="B346" s="11">
        <v>219.99</v>
      </c>
      <c r="C346" s="11">
        <v>66</v>
      </c>
      <c r="D346" s="11">
        <v>0.2</v>
      </c>
      <c r="E346" s="11">
        <v>7</v>
      </c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</row>
    <row r="347" spans="1:21">
      <c r="A347" s="150" t="s">
        <v>68</v>
      </c>
      <c r="B347" s="11">
        <v>1815.94</v>
      </c>
      <c r="C347" s="11">
        <v>283.58000000000004</v>
      </c>
      <c r="D347" s="11">
        <v>5.54</v>
      </c>
      <c r="E347" s="11">
        <v>19</v>
      </c>
      <c r="F347" s="11">
        <v>1802.2800000000002</v>
      </c>
      <c r="G347" s="11">
        <v>173.48</v>
      </c>
      <c r="H347" s="11">
        <v>2.08</v>
      </c>
      <c r="I347" s="11">
        <v>22.619999999999997</v>
      </c>
      <c r="J347" s="11">
        <v>1833.59</v>
      </c>
      <c r="K347" s="11">
        <v>179.66</v>
      </c>
      <c r="L347" s="11">
        <v>1.8</v>
      </c>
      <c r="M347" s="11">
        <v>25</v>
      </c>
      <c r="N347" s="11">
        <v>1850.8600000000001</v>
      </c>
      <c r="O347" s="11">
        <v>209.36</v>
      </c>
      <c r="P347" s="11">
        <v>4</v>
      </c>
      <c r="Q347" s="11">
        <v>27</v>
      </c>
      <c r="R347" s="11">
        <v>1888.94</v>
      </c>
      <c r="S347" s="11">
        <v>234.05</v>
      </c>
      <c r="T347" s="11">
        <v>3.75</v>
      </c>
      <c r="U347" s="11">
        <v>22</v>
      </c>
    </row>
    <row r="348" spans="1:21">
      <c r="A348" s="150" t="s">
        <v>135</v>
      </c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>
        <v>4541.8899999999994</v>
      </c>
      <c r="S348" s="11">
        <v>600.92000000000007</v>
      </c>
      <c r="T348" s="11">
        <v>159.94999999999999</v>
      </c>
      <c r="U348" s="11">
        <v>39.6</v>
      </c>
    </row>
    <row r="349" spans="1:21">
      <c r="A349" s="150" t="s">
        <v>136</v>
      </c>
      <c r="B349" s="11">
        <v>2777.37</v>
      </c>
      <c r="C349" s="11">
        <v>542.97</v>
      </c>
      <c r="D349" s="11">
        <v>4.05</v>
      </c>
      <c r="E349" s="11">
        <v>30</v>
      </c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</row>
    <row r="350" spans="1:21">
      <c r="A350" s="150" t="s">
        <v>137</v>
      </c>
      <c r="B350" s="11"/>
      <c r="C350" s="11"/>
      <c r="D350" s="11"/>
      <c r="E350" s="11"/>
      <c r="F350" s="11">
        <v>4069.87</v>
      </c>
      <c r="G350" s="11">
        <v>593.91</v>
      </c>
      <c r="H350" s="11">
        <v>110.07</v>
      </c>
      <c r="I350" s="11">
        <v>36</v>
      </c>
      <c r="J350" s="11">
        <v>4518.63</v>
      </c>
      <c r="K350" s="11">
        <v>431.94000000000005</v>
      </c>
      <c r="L350" s="11">
        <v>106.91999999999999</v>
      </c>
      <c r="M350" s="11">
        <v>37</v>
      </c>
      <c r="N350" s="11">
        <v>4550.7</v>
      </c>
      <c r="O350" s="11">
        <v>534.37</v>
      </c>
      <c r="P350" s="11">
        <v>174.18</v>
      </c>
      <c r="Q350" s="11">
        <v>38.950000000000003</v>
      </c>
      <c r="R350" s="11"/>
      <c r="S350" s="11"/>
      <c r="T350" s="11"/>
      <c r="U350" s="11"/>
    </row>
    <row r="351" spans="1:21">
      <c r="A351" s="150" t="s">
        <v>138</v>
      </c>
      <c r="B351" s="11">
        <v>1454.5</v>
      </c>
      <c r="C351" s="11">
        <v>191.43</v>
      </c>
      <c r="D351" s="11">
        <v>168.87</v>
      </c>
      <c r="E351" s="11">
        <v>14</v>
      </c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</row>
    <row r="352" spans="1:21">
      <c r="A352" s="150" t="s">
        <v>139</v>
      </c>
      <c r="B352" s="11"/>
      <c r="C352" s="11"/>
      <c r="D352" s="11"/>
      <c r="E352" s="11"/>
      <c r="F352" s="11">
        <v>3441.16</v>
      </c>
      <c r="G352" s="11">
        <v>243.48000000000002</v>
      </c>
      <c r="H352" s="11">
        <v>16.399999999999999</v>
      </c>
      <c r="I352" s="11">
        <v>51</v>
      </c>
      <c r="J352" s="11">
        <v>3007.84</v>
      </c>
      <c r="K352" s="11">
        <v>269.43</v>
      </c>
      <c r="L352" s="11">
        <v>3.45</v>
      </c>
      <c r="M352" s="11">
        <v>41.5</v>
      </c>
      <c r="N352" s="11">
        <v>2907.21</v>
      </c>
      <c r="O352" s="11">
        <v>454.80999999999995</v>
      </c>
      <c r="P352" s="11">
        <v>6.84</v>
      </c>
      <c r="Q352" s="11">
        <v>48</v>
      </c>
      <c r="R352" s="11"/>
      <c r="S352" s="11"/>
      <c r="T352" s="11"/>
      <c r="U352" s="11"/>
    </row>
    <row r="353" spans="1:21">
      <c r="A353" s="150" t="s">
        <v>140</v>
      </c>
      <c r="B353" s="11">
        <v>59176.89</v>
      </c>
      <c r="C353" s="11">
        <v>12095.230000000001</v>
      </c>
      <c r="D353" s="11">
        <v>2699.58</v>
      </c>
      <c r="E353" s="11">
        <v>129.64000000000001</v>
      </c>
      <c r="F353" s="11">
        <v>61201.570000000007</v>
      </c>
      <c r="G353" s="11">
        <v>10801.1</v>
      </c>
      <c r="H353" s="11">
        <v>2835.09</v>
      </c>
      <c r="I353" s="11">
        <v>132.30000000000001</v>
      </c>
      <c r="J353" s="11">
        <v>62865.86</v>
      </c>
      <c r="K353" s="11">
        <v>9728.77</v>
      </c>
      <c r="L353" s="11">
        <v>2499.58</v>
      </c>
      <c r="M353" s="11">
        <v>125.48</v>
      </c>
      <c r="N353" s="11">
        <v>63994.590000000004</v>
      </c>
      <c r="O353" s="11">
        <v>9108.3299999999981</v>
      </c>
      <c r="P353" s="11">
        <v>2584.54</v>
      </c>
      <c r="Q353" s="11">
        <v>134.53</v>
      </c>
      <c r="R353" s="11">
        <v>66401.009999999995</v>
      </c>
      <c r="S353" s="11">
        <v>6991.09</v>
      </c>
      <c r="T353" s="11">
        <v>2746.9399999999996</v>
      </c>
      <c r="U353" s="11">
        <v>89</v>
      </c>
    </row>
    <row r="354" spans="1:21">
      <c r="A354" s="150" t="s">
        <v>141</v>
      </c>
      <c r="B354" s="11">
        <v>472.27</v>
      </c>
      <c r="C354" s="11">
        <v>97.73</v>
      </c>
      <c r="D354" s="11">
        <v>0</v>
      </c>
      <c r="E354" s="11">
        <v>15.1</v>
      </c>
      <c r="F354" s="11">
        <v>468.44000000000005</v>
      </c>
      <c r="G354" s="11">
        <v>56.5</v>
      </c>
      <c r="H354" s="11">
        <v>0</v>
      </c>
      <c r="I354" s="11">
        <v>13.5</v>
      </c>
      <c r="J354" s="11">
        <v>488.93</v>
      </c>
      <c r="K354" s="11">
        <v>55.61</v>
      </c>
      <c r="L354" s="11">
        <v>0</v>
      </c>
      <c r="M354" s="11">
        <v>21</v>
      </c>
      <c r="N354" s="11">
        <v>503.87</v>
      </c>
      <c r="O354" s="11">
        <v>62.269999999999996</v>
      </c>
      <c r="P354" s="11">
        <v>0</v>
      </c>
      <c r="Q354" s="11">
        <v>17</v>
      </c>
      <c r="R354" s="11">
        <v>529.17999999999995</v>
      </c>
      <c r="S354" s="11">
        <v>67.180000000000007</v>
      </c>
      <c r="T354" s="11">
        <v>0</v>
      </c>
      <c r="U354" s="11">
        <v>18</v>
      </c>
    </row>
    <row r="355" spans="1:21">
      <c r="A355" s="150" t="s">
        <v>142</v>
      </c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>
        <v>342.54</v>
      </c>
      <c r="S355" s="11">
        <v>56.2</v>
      </c>
      <c r="T355" s="11">
        <v>0</v>
      </c>
      <c r="U355" s="11">
        <v>20</v>
      </c>
    </row>
    <row r="356" spans="1:21">
      <c r="A356" s="150" t="s">
        <v>143</v>
      </c>
      <c r="B356" s="11"/>
      <c r="C356" s="11"/>
      <c r="D356" s="11"/>
      <c r="E356" s="11"/>
      <c r="F356" s="11">
        <v>1450.27</v>
      </c>
      <c r="G356" s="11">
        <v>79.06</v>
      </c>
      <c r="H356" s="11">
        <v>0</v>
      </c>
      <c r="I356" s="11">
        <v>29.6</v>
      </c>
      <c r="J356" s="11">
        <v>1866.26</v>
      </c>
      <c r="K356" s="11">
        <v>166.72</v>
      </c>
      <c r="L356" s="11">
        <v>0</v>
      </c>
      <c r="M356" s="11">
        <v>37</v>
      </c>
      <c r="N356" s="11">
        <v>1956.2099999999998</v>
      </c>
      <c r="O356" s="11">
        <v>189.13</v>
      </c>
      <c r="P356" s="11">
        <v>0</v>
      </c>
      <c r="Q356" s="11">
        <v>45</v>
      </c>
      <c r="R356" s="11"/>
      <c r="S356" s="11"/>
      <c r="T356" s="11"/>
      <c r="U356" s="11"/>
    </row>
    <row r="357" spans="1:21">
      <c r="A357" s="150" t="s">
        <v>144</v>
      </c>
      <c r="B357" s="11">
        <v>2503.4499999999998</v>
      </c>
      <c r="C357" s="11">
        <v>388.64</v>
      </c>
      <c r="D357" s="11">
        <v>18.09</v>
      </c>
      <c r="E357" s="11">
        <v>36.409999999999997</v>
      </c>
      <c r="F357" s="11">
        <v>2464.9300000000003</v>
      </c>
      <c r="G357" s="11">
        <v>174.32999999999998</v>
      </c>
      <c r="H357" s="11">
        <v>9.91</v>
      </c>
      <c r="I357" s="11">
        <v>35.35</v>
      </c>
      <c r="J357" s="11">
        <v>2475.85</v>
      </c>
      <c r="K357" s="11">
        <v>204.04000000000002</v>
      </c>
      <c r="L357" s="11">
        <v>9.35</v>
      </c>
      <c r="M357" s="11">
        <v>35.400000000000006</v>
      </c>
      <c r="N357" s="11">
        <v>2615.7700000000004</v>
      </c>
      <c r="O357" s="11">
        <v>257.33</v>
      </c>
      <c r="P357" s="11">
        <v>13.88</v>
      </c>
      <c r="Q357" s="11">
        <v>37.4</v>
      </c>
      <c r="R357" s="11"/>
      <c r="S357" s="11"/>
      <c r="T357" s="11"/>
      <c r="U357" s="11"/>
    </row>
    <row r="358" spans="1:21">
      <c r="A358" s="150" t="s">
        <v>145</v>
      </c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>
        <v>2653.06</v>
      </c>
      <c r="S358" s="11">
        <v>213.67000000000002</v>
      </c>
      <c r="T358" s="11">
        <v>10.209999999999999</v>
      </c>
      <c r="U358" s="11">
        <v>36.799999999999997</v>
      </c>
    </row>
    <row r="359" spans="1:21">
      <c r="A359" s="150" t="s">
        <v>146</v>
      </c>
      <c r="B359" s="11">
        <v>4547.75</v>
      </c>
      <c r="C359" s="11">
        <v>679.32999999999993</v>
      </c>
      <c r="D359" s="11">
        <v>8.8000000000000007</v>
      </c>
      <c r="E359" s="11">
        <v>96.300000000000011</v>
      </c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</row>
    <row r="360" spans="1:21">
      <c r="A360" s="150" t="s">
        <v>147</v>
      </c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>
        <v>3212.7</v>
      </c>
      <c r="S360" s="11">
        <v>466.49</v>
      </c>
      <c r="T360" s="11">
        <v>3.05</v>
      </c>
      <c r="U360" s="11">
        <v>52.8</v>
      </c>
    </row>
    <row r="361" spans="1:21">
      <c r="A361" s="150" t="s">
        <v>103</v>
      </c>
      <c r="B361" s="11">
        <v>121.42</v>
      </c>
      <c r="C361" s="11">
        <v>29.6</v>
      </c>
      <c r="D361" s="11">
        <v>0</v>
      </c>
      <c r="E361" s="11">
        <v>15</v>
      </c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</row>
    <row r="362" spans="1:21">
      <c r="A362" s="150" t="s">
        <v>148</v>
      </c>
      <c r="B362" s="11">
        <v>2571.39</v>
      </c>
      <c r="C362" s="11">
        <v>628.79</v>
      </c>
      <c r="D362" s="11">
        <v>83.33</v>
      </c>
      <c r="E362" s="11">
        <v>79.38</v>
      </c>
      <c r="F362" s="11">
        <v>2747.44</v>
      </c>
      <c r="G362" s="11">
        <v>448.08</v>
      </c>
      <c r="H362" s="11">
        <v>86.710000000000008</v>
      </c>
      <c r="I362" s="11">
        <v>82.53</v>
      </c>
      <c r="J362" s="11">
        <v>2681.52</v>
      </c>
      <c r="K362" s="11">
        <v>625.59</v>
      </c>
      <c r="L362" s="11">
        <v>76.699999999999989</v>
      </c>
      <c r="M362" s="11">
        <v>83.42</v>
      </c>
      <c r="N362" s="11">
        <v>2745.75</v>
      </c>
      <c r="O362" s="11">
        <v>766.74</v>
      </c>
      <c r="P362" s="11">
        <v>72.8</v>
      </c>
      <c r="Q362" s="11">
        <v>96.57</v>
      </c>
      <c r="R362" s="11">
        <v>2965</v>
      </c>
      <c r="S362" s="11">
        <v>906.81999999999994</v>
      </c>
      <c r="T362" s="11">
        <v>57.22</v>
      </c>
      <c r="U362" s="11">
        <v>142.57999999999998</v>
      </c>
    </row>
    <row r="363" spans="1:21">
      <c r="A363" s="150" t="s">
        <v>149</v>
      </c>
      <c r="B363" s="11">
        <v>151.78</v>
      </c>
      <c r="C363" s="11">
        <v>14.8</v>
      </c>
      <c r="D363" s="11">
        <v>0</v>
      </c>
      <c r="E363" s="11">
        <v>11.8</v>
      </c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</row>
    <row r="364" spans="1:21">
      <c r="A364" s="150" t="s">
        <v>150</v>
      </c>
      <c r="B364" s="11">
        <v>2178.8000000000002</v>
      </c>
      <c r="C364" s="11">
        <v>164.41</v>
      </c>
      <c r="D364" s="11">
        <v>3</v>
      </c>
      <c r="E364" s="11">
        <v>93.25</v>
      </c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</row>
    <row r="365" spans="1:21">
      <c r="A365" s="150" t="s">
        <v>151</v>
      </c>
      <c r="B365" s="11"/>
      <c r="C365" s="11"/>
      <c r="D365" s="11"/>
      <c r="E365" s="11"/>
      <c r="F365" s="11">
        <v>524.37</v>
      </c>
      <c r="G365" s="11">
        <v>14.37</v>
      </c>
      <c r="H365" s="11">
        <v>0</v>
      </c>
      <c r="I365" s="11">
        <v>11.8</v>
      </c>
      <c r="J365" s="11">
        <v>519.97</v>
      </c>
      <c r="K365" s="11">
        <v>25.2</v>
      </c>
      <c r="L365" s="11">
        <v>0</v>
      </c>
      <c r="M365" s="11">
        <v>10.8</v>
      </c>
      <c r="N365" s="11">
        <v>572.79999999999995</v>
      </c>
      <c r="O365" s="11">
        <v>48.25</v>
      </c>
      <c r="P365" s="11">
        <v>0</v>
      </c>
      <c r="Q365" s="11">
        <v>14.6</v>
      </c>
      <c r="R365" s="11">
        <v>628.3599999999999</v>
      </c>
      <c r="S365" s="11">
        <v>65.900000000000006</v>
      </c>
      <c r="T365" s="11">
        <v>0</v>
      </c>
      <c r="U365" s="11">
        <v>15.6</v>
      </c>
    </row>
    <row r="366" spans="1:21">
      <c r="A366" s="150" t="s">
        <v>77</v>
      </c>
      <c r="B366" s="11"/>
      <c r="C366" s="11"/>
      <c r="D366" s="11"/>
      <c r="E366" s="11"/>
      <c r="F366" s="11">
        <v>1427.98</v>
      </c>
      <c r="G366" s="11">
        <v>32.47</v>
      </c>
      <c r="H366" s="11">
        <v>0.79</v>
      </c>
      <c r="I366" s="11">
        <v>19</v>
      </c>
      <c r="J366" s="11">
        <v>1281.33</v>
      </c>
      <c r="K366" s="11">
        <v>58.76</v>
      </c>
      <c r="L366" s="11">
        <v>0.56000000000000005</v>
      </c>
      <c r="M366" s="11">
        <v>18</v>
      </c>
      <c r="N366" s="11">
        <v>1297.8</v>
      </c>
      <c r="O366" s="11">
        <v>62.75</v>
      </c>
      <c r="P366" s="11">
        <v>0.59</v>
      </c>
      <c r="Q366" s="11">
        <v>19</v>
      </c>
      <c r="R366" s="11">
        <v>1358.4199999999998</v>
      </c>
      <c r="S366" s="11">
        <v>90.02000000000001</v>
      </c>
      <c r="T366" s="11">
        <v>0.99</v>
      </c>
      <c r="U366" s="11">
        <v>17</v>
      </c>
    </row>
    <row r="367" spans="1:21">
      <c r="A367" s="150" t="s">
        <v>152</v>
      </c>
      <c r="B367" s="11"/>
      <c r="C367" s="11"/>
      <c r="D367" s="11"/>
      <c r="E367" s="11"/>
      <c r="F367" s="11">
        <v>1578.4900000000002</v>
      </c>
      <c r="G367" s="11">
        <v>160.25</v>
      </c>
      <c r="H367" s="11">
        <v>154.92000000000002</v>
      </c>
      <c r="I367" s="11">
        <v>16</v>
      </c>
      <c r="J367" s="11">
        <v>1487.69</v>
      </c>
      <c r="K367" s="11">
        <v>176.49</v>
      </c>
      <c r="L367" s="11">
        <v>135.06</v>
      </c>
      <c r="M367" s="11">
        <v>19</v>
      </c>
      <c r="N367" s="11">
        <v>1457.54</v>
      </c>
      <c r="O367" s="11">
        <v>214.68</v>
      </c>
      <c r="P367" s="11">
        <v>119.08000000000001</v>
      </c>
      <c r="Q367" s="11">
        <v>17</v>
      </c>
      <c r="R367" s="11"/>
      <c r="S367" s="11"/>
      <c r="T367" s="11"/>
      <c r="U367" s="11"/>
    </row>
    <row r="368" spans="1:21">
      <c r="A368" s="150" t="s">
        <v>153</v>
      </c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>
        <v>1508.9</v>
      </c>
      <c r="S368" s="11">
        <v>136.58000000000001</v>
      </c>
      <c r="T368" s="11">
        <v>1.9</v>
      </c>
      <c r="U368" s="11">
        <v>63</v>
      </c>
    </row>
    <row r="369" spans="1:21">
      <c r="A369" s="150" t="s">
        <v>154</v>
      </c>
      <c r="B369" s="11"/>
      <c r="C369" s="11"/>
      <c r="D369" s="11"/>
      <c r="E369" s="11"/>
      <c r="F369" s="11">
        <v>745.93000000000006</v>
      </c>
      <c r="G369" s="11">
        <v>83.69</v>
      </c>
      <c r="H369" s="11">
        <v>0</v>
      </c>
      <c r="I369" s="11">
        <v>49.8</v>
      </c>
      <c r="J369" s="11">
        <v>791.22</v>
      </c>
      <c r="K369" s="11">
        <v>70.25</v>
      </c>
      <c r="L369" s="11">
        <v>0</v>
      </c>
      <c r="M369" s="11">
        <v>53.3</v>
      </c>
      <c r="N369" s="11">
        <v>853.42000000000007</v>
      </c>
      <c r="O369" s="11">
        <v>101.72</v>
      </c>
      <c r="P369" s="11">
        <v>0</v>
      </c>
      <c r="Q369" s="11">
        <v>56.3</v>
      </c>
      <c r="R369" s="11"/>
      <c r="S369" s="11"/>
      <c r="T369" s="11"/>
      <c r="U369" s="11"/>
    </row>
    <row r="370" spans="1:21">
      <c r="A370" s="150" t="s">
        <v>155</v>
      </c>
      <c r="B370" s="11">
        <v>716.92000000000007</v>
      </c>
      <c r="C370" s="11">
        <v>138.16999999999999</v>
      </c>
      <c r="D370" s="11">
        <v>0</v>
      </c>
      <c r="E370" s="11">
        <v>56.3</v>
      </c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</row>
    <row r="371" spans="1:21">
      <c r="A371" s="150" t="s">
        <v>156</v>
      </c>
      <c r="B371" s="11">
        <v>300.54000000000002</v>
      </c>
      <c r="C371" s="11">
        <v>131.76999999999998</v>
      </c>
      <c r="D371" s="11">
        <v>0.28999999999999998</v>
      </c>
      <c r="E371" s="11">
        <v>24.91</v>
      </c>
      <c r="F371" s="11">
        <v>291.39999999999998</v>
      </c>
      <c r="G371" s="11">
        <v>78.8</v>
      </c>
      <c r="H371" s="11">
        <v>0.61</v>
      </c>
      <c r="I371" s="11">
        <v>24.51</v>
      </c>
      <c r="J371" s="11">
        <v>301.22000000000003</v>
      </c>
      <c r="K371" s="11">
        <v>87.08</v>
      </c>
      <c r="L371" s="11">
        <v>0</v>
      </c>
      <c r="M371" s="11">
        <v>24.56</v>
      </c>
      <c r="N371" s="11">
        <v>337.58</v>
      </c>
      <c r="O371" s="11">
        <v>110.1</v>
      </c>
      <c r="P371" s="11">
        <v>0</v>
      </c>
      <c r="Q371" s="11">
        <v>28.07</v>
      </c>
      <c r="R371" s="11">
        <v>295.03999999999996</v>
      </c>
      <c r="S371" s="11">
        <v>134.35</v>
      </c>
      <c r="T371" s="11">
        <v>0</v>
      </c>
      <c r="U371" s="11">
        <v>31.35</v>
      </c>
    </row>
    <row r="372" spans="1:21">
      <c r="A372" s="150" t="s">
        <v>157</v>
      </c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>
        <v>322.83999999999997</v>
      </c>
      <c r="S372" s="11">
        <v>37.130000000000003</v>
      </c>
      <c r="T372" s="11">
        <v>0.6</v>
      </c>
      <c r="U372" s="11">
        <v>79.8</v>
      </c>
    </row>
    <row r="373" spans="1:21">
      <c r="A373" s="150" t="s">
        <v>158</v>
      </c>
      <c r="B373" s="11"/>
      <c r="C373" s="11"/>
      <c r="D373" s="11"/>
      <c r="E373" s="11"/>
      <c r="F373" s="11">
        <v>340.59000000000003</v>
      </c>
      <c r="G373" s="11">
        <v>30.8</v>
      </c>
      <c r="H373" s="11">
        <v>0.99</v>
      </c>
      <c r="I373" s="11">
        <v>39.200000000000003</v>
      </c>
      <c r="J373" s="11">
        <v>358.7</v>
      </c>
      <c r="K373" s="11">
        <v>22.5</v>
      </c>
      <c r="L373" s="11">
        <v>0.99</v>
      </c>
      <c r="M373" s="11">
        <v>44.3</v>
      </c>
      <c r="N373" s="11">
        <v>354.74</v>
      </c>
      <c r="O373" s="11">
        <v>42.1</v>
      </c>
      <c r="P373" s="11">
        <v>2.12</v>
      </c>
      <c r="Q373" s="11">
        <v>73.58</v>
      </c>
      <c r="R373" s="11"/>
      <c r="S373" s="11"/>
      <c r="T373" s="11"/>
      <c r="U373" s="11"/>
    </row>
    <row r="374" spans="1:21">
      <c r="A374" s="150" t="s">
        <v>159</v>
      </c>
      <c r="B374" s="11">
        <v>6154.91</v>
      </c>
      <c r="C374" s="11">
        <v>649.35</v>
      </c>
      <c r="D374" s="11">
        <v>323.83000000000004</v>
      </c>
      <c r="E374" s="11">
        <v>103.85</v>
      </c>
      <c r="F374" s="11">
        <v>6346.75</v>
      </c>
      <c r="G374" s="11">
        <v>566.79999999999995</v>
      </c>
      <c r="H374" s="11">
        <v>319.21000000000004</v>
      </c>
      <c r="I374" s="11">
        <v>105.44</v>
      </c>
      <c r="J374" s="11">
        <v>6403.1900000000005</v>
      </c>
      <c r="K374" s="11">
        <v>600.92000000000007</v>
      </c>
      <c r="L374" s="11">
        <v>308.33</v>
      </c>
      <c r="M374" s="11">
        <v>102.47999999999999</v>
      </c>
      <c r="N374" s="11">
        <v>6649.9499999999989</v>
      </c>
      <c r="O374" s="11">
        <v>600.29</v>
      </c>
      <c r="P374" s="11">
        <v>326</v>
      </c>
      <c r="Q374" s="11">
        <v>96.4</v>
      </c>
      <c r="R374" s="11">
        <v>8377.77</v>
      </c>
      <c r="S374" s="11">
        <v>848.56</v>
      </c>
      <c r="T374" s="11">
        <v>324.21000000000004</v>
      </c>
      <c r="U374" s="11">
        <v>118.18</v>
      </c>
    </row>
    <row r="375" spans="1:21">
      <c r="A375" s="150" t="s">
        <v>160</v>
      </c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>
        <v>580.96</v>
      </c>
      <c r="S375" s="11">
        <v>109.37</v>
      </c>
      <c r="T375" s="11">
        <v>3.5700000000000003</v>
      </c>
      <c r="U375" s="11">
        <v>17</v>
      </c>
    </row>
    <row r="376" spans="1:21">
      <c r="A376" s="150" t="s">
        <v>161</v>
      </c>
      <c r="B376" s="11">
        <v>1215.1500000000001</v>
      </c>
      <c r="C376" s="11">
        <v>216.61</v>
      </c>
      <c r="D376" s="11">
        <v>87.33</v>
      </c>
      <c r="E376" s="11">
        <v>6</v>
      </c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>
        <v>1560.15</v>
      </c>
      <c r="S376" s="11">
        <v>253.28</v>
      </c>
      <c r="T376" s="11">
        <v>126.6</v>
      </c>
      <c r="U376" s="11">
        <v>11</v>
      </c>
    </row>
    <row r="377" spans="1:21">
      <c r="A377" s="150" t="s">
        <v>84</v>
      </c>
      <c r="B377" s="11">
        <v>46.55</v>
      </c>
      <c r="C377" s="11">
        <v>18.8</v>
      </c>
      <c r="D377" s="11">
        <v>6.6</v>
      </c>
      <c r="E377" s="11">
        <v>4</v>
      </c>
      <c r="F377" s="11">
        <v>49.7</v>
      </c>
      <c r="G377" s="11">
        <v>6.8</v>
      </c>
      <c r="H377" s="11">
        <v>0</v>
      </c>
      <c r="I377" s="11">
        <v>6</v>
      </c>
      <c r="J377" s="11">
        <v>55.83</v>
      </c>
      <c r="K377" s="11">
        <v>2</v>
      </c>
      <c r="L377" s="11">
        <v>0</v>
      </c>
      <c r="M377" s="11">
        <v>6</v>
      </c>
      <c r="N377" s="11">
        <v>61.65</v>
      </c>
      <c r="O377" s="11">
        <v>5.5</v>
      </c>
      <c r="P377" s="11">
        <v>1.2</v>
      </c>
      <c r="Q377" s="11">
        <v>5</v>
      </c>
      <c r="R377" s="11">
        <v>66</v>
      </c>
      <c r="S377" s="11">
        <v>13</v>
      </c>
      <c r="T377" s="11">
        <v>7.37</v>
      </c>
      <c r="U377" s="11">
        <v>5</v>
      </c>
    </row>
    <row r="378" spans="1:21">
      <c r="A378" s="150" t="s">
        <v>85</v>
      </c>
      <c r="B378" s="11">
        <v>15.35</v>
      </c>
      <c r="C378" s="11">
        <v>4</v>
      </c>
      <c r="D378" s="11">
        <v>0</v>
      </c>
      <c r="E378" s="11">
        <v>1</v>
      </c>
      <c r="F378" s="11">
        <v>13.6</v>
      </c>
      <c r="G378" s="11">
        <v>1</v>
      </c>
      <c r="H378" s="11">
        <v>0</v>
      </c>
      <c r="I378" s="11">
        <v>1</v>
      </c>
      <c r="J378" s="11">
        <v>16.05</v>
      </c>
      <c r="K378" s="11">
        <v>0</v>
      </c>
      <c r="L378" s="11">
        <v>0</v>
      </c>
      <c r="M378" s="11">
        <v>1</v>
      </c>
      <c r="N378" s="11">
        <v>15.25</v>
      </c>
      <c r="O378" s="11">
        <v>5</v>
      </c>
      <c r="P378" s="11">
        <v>0</v>
      </c>
      <c r="Q378" s="11">
        <v>1</v>
      </c>
      <c r="R378" s="11">
        <v>11.9</v>
      </c>
      <c r="S378" s="11">
        <v>7</v>
      </c>
      <c r="T378" s="11">
        <v>0</v>
      </c>
      <c r="U378" s="11">
        <v>1</v>
      </c>
    </row>
    <row r="379" spans="1:21">
      <c r="A379" s="150" t="s">
        <v>86</v>
      </c>
      <c r="B379" s="11">
        <v>50.930000000000007</v>
      </c>
      <c r="C379" s="11">
        <v>6</v>
      </c>
      <c r="D379" s="11">
        <v>0</v>
      </c>
      <c r="E379" s="11">
        <v>4</v>
      </c>
      <c r="F379" s="11">
        <v>53.4</v>
      </c>
      <c r="G379" s="11">
        <v>2.2999999999999998</v>
      </c>
      <c r="H379" s="11">
        <v>0</v>
      </c>
      <c r="I379" s="11">
        <v>4</v>
      </c>
      <c r="J379" s="11">
        <v>51.8</v>
      </c>
      <c r="K379" s="11">
        <v>3.2</v>
      </c>
      <c r="L379" s="11">
        <v>0</v>
      </c>
      <c r="M379" s="11">
        <v>8</v>
      </c>
      <c r="N379" s="11">
        <v>55.8</v>
      </c>
      <c r="O379" s="11">
        <v>1</v>
      </c>
      <c r="P379" s="11">
        <v>0.56000000000000005</v>
      </c>
      <c r="Q379" s="11">
        <v>7</v>
      </c>
      <c r="R379" s="11">
        <v>63.800000000000004</v>
      </c>
      <c r="S379" s="11">
        <v>11.5</v>
      </c>
      <c r="T379" s="11">
        <v>0.43</v>
      </c>
      <c r="U379" s="11">
        <v>7</v>
      </c>
    </row>
    <row r="380" spans="1:21">
      <c r="A380" s="150" t="s">
        <v>87</v>
      </c>
      <c r="B380" s="11">
        <v>512.55999999999995</v>
      </c>
      <c r="C380" s="11">
        <v>91.62</v>
      </c>
      <c r="D380" s="11">
        <v>7.4</v>
      </c>
      <c r="E380" s="11">
        <v>4</v>
      </c>
      <c r="F380" s="11">
        <v>509.26</v>
      </c>
      <c r="G380" s="11">
        <v>77.67</v>
      </c>
      <c r="H380" s="11">
        <v>5.74</v>
      </c>
      <c r="I380" s="11">
        <v>3</v>
      </c>
      <c r="J380" s="11">
        <v>480.27</v>
      </c>
      <c r="K380" s="11">
        <v>71.83</v>
      </c>
      <c r="L380" s="11">
        <v>4.5</v>
      </c>
      <c r="M380" s="11">
        <v>5</v>
      </c>
      <c r="N380" s="11">
        <v>484.22999999999996</v>
      </c>
      <c r="O380" s="11">
        <v>93.21</v>
      </c>
      <c r="P380" s="11">
        <v>3</v>
      </c>
      <c r="Q380" s="11">
        <v>6</v>
      </c>
      <c r="R380" s="11">
        <v>511.63</v>
      </c>
      <c r="S380" s="11">
        <v>80.47</v>
      </c>
      <c r="T380" s="11">
        <v>0.23</v>
      </c>
      <c r="U380" s="11">
        <v>7</v>
      </c>
    </row>
    <row r="381" spans="1:21">
      <c r="A381" s="150" t="s">
        <v>88</v>
      </c>
      <c r="B381" s="11">
        <v>175.51999999999998</v>
      </c>
      <c r="C381" s="11">
        <v>12.64</v>
      </c>
      <c r="D381" s="11">
        <v>2.7399999999999998</v>
      </c>
      <c r="E381" s="11">
        <v>6.7</v>
      </c>
      <c r="F381" s="11">
        <v>175.11</v>
      </c>
      <c r="G381" s="11">
        <v>10</v>
      </c>
      <c r="H381" s="11">
        <v>1.52</v>
      </c>
      <c r="I381" s="11">
        <v>0.95</v>
      </c>
      <c r="J381" s="11">
        <v>170.32</v>
      </c>
      <c r="K381" s="11">
        <v>14.8</v>
      </c>
      <c r="L381" s="11">
        <v>0.96</v>
      </c>
      <c r="M381" s="11">
        <v>6</v>
      </c>
      <c r="N381" s="11">
        <v>177.03</v>
      </c>
      <c r="O381" s="11">
        <v>4</v>
      </c>
      <c r="P381" s="11">
        <v>2.31</v>
      </c>
      <c r="Q381" s="11">
        <v>1.88</v>
      </c>
      <c r="R381" s="122">
        <v>189.26</v>
      </c>
      <c r="S381" s="122">
        <v>1</v>
      </c>
      <c r="T381" s="122">
        <v>0.87000000000000011</v>
      </c>
      <c r="U381" s="122">
        <v>6.7299999999999995</v>
      </c>
    </row>
    <row r="382" spans="1:21">
      <c r="A382" s="150" t="s">
        <v>89</v>
      </c>
      <c r="B382" s="11">
        <v>4535.12</v>
      </c>
      <c r="C382" s="11">
        <v>595.17000000000007</v>
      </c>
      <c r="D382" s="11">
        <v>60.91</v>
      </c>
      <c r="E382" s="11">
        <v>50.6</v>
      </c>
      <c r="F382" s="11">
        <v>5390.33</v>
      </c>
      <c r="G382" s="11">
        <v>383.28</v>
      </c>
      <c r="H382" s="11">
        <v>80.22</v>
      </c>
      <c r="I382" s="11">
        <v>66</v>
      </c>
      <c r="J382" s="11">
        <v>5945.2800000000007</v>
      </c>
      <c r="K382" s="11">
        <v>385.14</v>
      </c>
      <c r="L382" s="11">
        <v>82.23</v>
      </c>
      <c r="M382" s="11">
        <v>55</v>
      </c>
      <c r="N382" s="11">
        <v>6057.3899999999994</v>
      </c>
      <c r="O382" s="11">
        <v>393.89</v>
      </c>
      <c r="P382" s="11">
        <v>107.16</v>
      </c>
      <c r="Q382" s="11">
        <v>50.5</v>
      </c>
      <c r="R382" s="11">
        <v>6445.75</v>
      </c>
      <c r="S382" s="11">
        <v>516.55999999999995</v>
      </c>
      <c r="T382" s="11">
        <v>115.93</v>
      </c>
      <c r="U382" s="11">
        <v>51.5</v>
      </c>
    </row>
    <row r="383" spans="1:21">
      <c r="A383" s="150" t="s">
        <v>90</v>
      </c>
      <c r="B383" s="11">
        <v>2959.0699999999997</v>
      </c>
      <c r="C383" s="11">
        <v>153.80000000000001</v>
      </c>
      <c r="D383" s="11">
        <v>208.79</v>
      </c>
      <c r="E383" s="11">
        <v>18</v>
      </c>
      <c r="F383" s="11">
        <v>3054.3</v>
      </c>
      <c r="G383" s="11">
        <v>99.94</v>
      </c>
      <c r="H383" s="11">
        <v>203.59</v>
      </c>
      <c r="I383" s="11">
        <v>17</v>
      </c>
      <c r="J383" s="11">
        <v>3280.23</v>
      </c>
      <c r="K383" s="11">
        <v>111.07</v>
      </c>
      <c r="L383" s="11">
        <v>201.12</v>
      </c>
      <c r="M383" s="11">
        <v>15</v>
      </c>
      <c r="N383" s="11">
        <v>3362.6800000000003</v>
      </c>
      <c r="O383" s="11">
        <v>193.23000000000002</v>
      </c>
      <c r="P383" s="11">
        <v>194.78</v>
      </c>
      <c r="Q383" s="11">
        <v>16</v>
      </c>
      <c r="R383" s="11">
        <v>3559.93</v>
      </c>
      <c r="S383" s="11">
        <v>183.14999999999998</v>
      </c>
      <c r="T383" s="11">
        <v>196.74</v>
      </c>
      <c r="U383" s="11">
        <v>15</v>
      </c>
    </row>
    <row r="384" spans="1:21">
      <c r="A384" s="150" t="s">
        <v>162</v>
      </c>
      <c r="B384" s="11">
        <v>71108.100000000006</v>
      </c>
      <c r="C384" s="11">
        <v>18545.88</v>
      </c>
      <c r="D384" s="11">
        <v>2760.33</v>
      </c>
      <c r="E384" s="11">
        <v>423.01</v>
      </c>
      <c r="F384" s="11">
        <v>73271.430000000008</v>
      </c>
      <c r="G384" s="11">
        <v>18316.91</v>
      </c>
      <c r="H384" s="11">
        <v>2791.23</v>
      </c>
      <c r="I384" s="11">
        <v>427.11</v>
      </c>
      <c r="J384" s="11">
        <v>75180.800000000003</v>
      </c>
      <c r="K384" s="11">
        <v>20561.060000000001</v>
      </c>
      <c r="L384" s="11">
        <v>3325.87</v>
      </c>
      <c r="M384" s="11">
        <v>414.95000000000005</v>
      </c>
      <c r="N384" s="11">
        <v>77790.62</v>
      </c>
      <c r="O384" s="11">
        <v>19421.28</v>
      </c>
      <c r="P384" s="11">
        <v>3371.89</v>
      </c>
      <c r="Q384" s="11">
        <v>448.49</v>
      </c>
      <c r="R384" s="11">
        <v>83494.820000000007</v>
      </c>
      <c r="S384" s="11">
        <v>20346.240000000002</v>
      </c>
      <c r="T384" s="11">
        <v>3262.4</v>
      </c>
      <c r="U384" s="11">
        <v>474.12</v>
      </c>
    </row>
    <row r="385" spans="1:21">
      <c r="A385" s="150" t="s">
        <v>92</v>
      </c>
      <c r="B385" s="11">
        <v>14708.47</v>
      </c>
      <c r="C385" s="11">
        <v>464.12</v>
      </c>
      <c r="D385" s="11">
        <v>2.77</v>
      </c>
      <c r="E385" s="11">
        <v>265</v>
      </c>
      <c r="F385" s="11">
        <v>14876</v>
      </c>
      <c r="G385" s="11">
        <v>377.89</v>
      </c>
      <c r="H385" s="11">
        <v>2.33</v>
      </c>
      <c r="I385" s="11">
        <v>234.6</v>
      </c>
      <c r="J385" s="11">
        <v>15647.96</v>
      </c>
      <c r="K385" s="11">
        <v>554</v>
      </c>
      <c r="L385" s="11">
        <v>2.4300000000000002</v>
      </c>
      <c r="M385" s="11">
        <v>302</v>
      </c>
      <c r="N385" s="11">
        <v>15678.93</v>
      </c>
      <c r="O385" s="11">
        <v>591.25</v>
      </c>
      <c r="P385" s="11">
        <v>4.47</v>
      </c>
      <c r="Q385" s="11">
        <v>345.27</v>
      </c>
      <c r="R385" s="11">
        <v>16055.42</v>
      </c>
      <c r="S385" s="11">
        <v>814.84</v>
      </c>
      <c r="T385" s="11">
        <v>31.95</v>
      </c>
      <c r="U385" s="11">
        <v>633.77</v>
      </c>
    </row>
    <row r="386" spans="1:21">
      <c r="A386" s="150" t="s">
        <v>163</v>
      </c>
      <c r="B386" s="11">
        <v>906.6</v>
      </c>
      <c r="C386" s="11">
        <v>30.740000000000002</v>
      </c>
      <c r="D386" s="11">
        <v>0.59000000000000008</v>
      </c>
      <c r="E386" s="11">
        <v>42.2</v>
      </c>
      <c r="F386" s="11">
        <v>984.54</v>
      </c>
      <c r="G386" s="11">
        <v>48.74</v>
      </c>
      <c r="H386" s="11">
        <v>0.5</v>
      </c>
      <c r="I386" s="11">
        <v>58.5</v>
      </c>
      <c r="J386" s="11">
        <v>1046.68</v>
      </c>
      <c r="K386" s="11">
        <v>49.03</v>
      </c>
      <c r="L386" s="11">
        <v>0.84000000000000008</v>
      </c>
      <c r="M386" s="11">
        <v>56.55</v>
      </c>
      <c r="N386" s="11">
        <v>1200.5900000000001</v>
      </c>
      <c r="O386" s="11">
        <v>44.32</v>
      </c>
      <c r="P386" s="11">
        <v>1.75</v>
      </c>
      <c r="Q386" s="11">
        <v>61</v>
      </c>
      <c r="R386" s="11">
        <v>1282.4299999999998</v>
      </c>
      <c r="S386" s="11">
        <v>74.2</v>
      </c>
      <c r="T386" s="11">
        <v>1.45</v>
      </c>
      <c r="U386" s="11">
        <v>55.58</v>
      </c>
    </row>
    <row r="387" spans="1:21">
      <c r="A387" s="150" t="s">
        <v>94</v>
      </c>
      <c r="B387" s="11">
        <v>2798.8900000000003</v>
      </c>
      <c r="C387" s="11">
        <v>870.45</v>
      </c>
      <c r="D387" s="11">
        <v>295.55</v>
      </c>
      <c r="E387" s="11">
        <v>80.680000000000007</v>
      </c>
      <c r="F387" s="11">
        <v>2882.1000000000004</v>
      </c>
      <c r="G387" s="11">
        <v>872.56999999999994</v>
      </c>
      <c r="H387" s="11">
        <v>229.28000000000003</v>
      </c>
      <c r="I387" s="11">
        <v>78.460000000000008</v>
      </c>
      <c r="J387" s="11">
        <v>2967.92</v>
      </c>
      <c r="K387" s="11">
        <v>977.06999999999994</v>
      </c>
      <c r="L387" s="11">
        <v>188.17000000000002</v>
      </c>
      <c r="M387" s="11">
        <v>86.5</v>
      </c>
      <c r="N387" s="11">
        <v>3255.44</v>
      </c>
      <c r="O387" s="11">
        <v>814.16</v>
      </c>
      <c r="P387" s="11">
        <v>167.75</v>
      </c>
      <c r="Q387" s="11">
        <v>92.47999999999999</v>
      </c>
      <c r="R387" s="11">
        <v>3435.1600000000003</v>
      </c>
      <c r="S387" s="11">
        <v>718.77</v>
      </c>
      <c r="T387" s="11">
        <v>195.81</v>
      </c>
      <c r="U387" s="11">
        <v>89.5</v>
      </c>
    </row>
    <row r="388" spans="1:21">
      <c r="A388" s="150" t="s">
        <v>16</v>
      </c>
      <c r="B388" s="11">
        <v>184196.23</v>
      </c>
      <c r="C388" s="11">
        <v>37111.629999999997</v>
      </c>
      <c r="D388" s="11">
        <v>6748.59</v>
      </c>
      <c r="E388" s="11">
        <v>1637.13</v>
      </c>
      <c r="F388" s="11">
        <v>190161.24000000002</v>
      </c>
      <c r="G388" s="11">
        <v>33734.219999999994</v>
      </c>
      <c r="H388" s="11">
        <v>6851.19</v>
      </c>
      <c r="I388" s="11">
        <v>1565.27</v>
      </c>
      <c r="J388" s="11">
        <v>195724.94</v>
      </c>
      <c r="K388" s="11">
        <v>35432.160000000003</v>
      </c>
      <c r="L388" s="11">
        <v>6948.86</v>
      </c>
      <c r="M388" s="11">
        <v>1634.24</v>
      </c>
      <c r="N388" s="11">
        <v>200788.4</v>
      </c>
      <c r="O388" s="11">
        <v>34329.07</v>
      </c>
      <c r="P388" s="11">
        <v>7158.9000000000005</v>
      </c>
      <c r="Q388" s="11">
        <v>1784.02</v>
      </c>
      <c r="R388" s="11">
        <v>212282.86</v>
      </c>
      <c r="S388" s="11">
        <v>33978.339999999989</v>
      </c>
      <c r="T388" s="11">
        <v>7252.1699999999992</v>
      </c>
      <c r="U388" s="11">
        <v>2119.91</v>
      </c>
    </row>
    <row r="390" spans="1:21">
      <c r="B390" s="148"/>
      <c r="C390" s="148"/>
      <c r="D390" s="148"/>
      <c r="E390" s="148"/>
      <c r="F390" s="148"/>
    </row>
    <row r="391" spans="1:21">
      <c r="C391" s="156"/>
    </row>
    <row r="392" spans="1:21">
      <c r="A392" s="11"/>
      <c r="B392" s="149">
        <v>43891</v>
      </c>
      <c r="C392" s="149">
        <v>43891</v>
      </c>
      <c r="D392" s="149">
        <v>43891</v>
      </c>
      <c r="E392" s="149">
        <v>43891</v>
      </c>
      <c r="F392" s="149">
        <v>44256</v>
      </c>
      <c r="G392" s="149">
        <v>44256</v>
      </c>
      <c r="H392" s="149">
        <v>44256</v>
      </c>
      <c r="I392" s="149">
        <v>44256</v>
      </c>
      <c r="J392" s="149">
        <v>44621</v>
      </c>
      <c r="K392" s="149">
        <v>44621</v>
      </c>
      <c r="L392" s="149">
        <v>44621</v>
      </c>
      <c r="M392" s="149">
        <v>44621</v>
      </c>
      <c r="N392" s="149">
        <v>44986</v>
      </c>
      <c r="O392" s="149">
        <v>44986</v>
      </c>
      <c r="P392" s="149">
        <v>44986</v>
      </c>
      <c r="Q392" s="149">
        <v>44986</v>
      </c>
      <c r="R392" s="149">
        <v>45352</v>
      </c>
      <c r="S392" s="149">
        <v>45352</v>
      </c>
      <c r="T392" s="149">
        <v>45352</v>
      </c>
      <c r="U392" s="149">
        <v>45352</v>
      </c>
    </row>
    <row r="393" spans="1:21">
      <c r="A393" s="158" t="s">
        <v>172</v>
      </c>
      <c r="B393" s="11" t="s">
        <v>45</v>
      </c>
      <c r="C393" s="11" t="s">
        <v>44</v>
      </c>
      <c r="D393" s="11" t="s">
        <v>47</v>
      </c>
      <c r="E393" s="11" t="s">
        <v>46</v>
      </c>
      <c r="F393" s="11" t="s">
        <v>45</v>
      </c>
      <c r="G393" s="11" t="s">
        <v>44</v>
      </c>
      <c r="H393" s="11" t="s">
        <v>47</v>
      </c>
      <c r="I393" s="11" t="s">
        <v>46</v>
      </c>
      <c r="J393" s="11" t="s">
        <v>45</v>
      </c>
      <c r="K393" s="11" t="s">
        <v>44</v>
      </c>
      <c r="L393" s="11" t="s">
        <v>47</v>
      </c>
      <c r="M393" s="11" t="s">
        <v>46</v>
      </c>
      <c r="N393" s="11" t="s">
        <v>45</v>
      </c>
      <c r="O393" s="11" t="s">
        <v>44</v>
      </c>
      <c r="P393" s="11" t="s">
        <v>47</v>
      </c>
      <c r="Q393" s="11" t="s">
        <v>46</v>
      </c>
      <c r="R393" s="11" t="s">
        <v>45</v>
      </c>
      <c r="S393" s="11" t="s">
        <v>44</v>
      </c>
      <c r="T393" s="11" t="s">
        <v>47</v>
      </c>
      <c r="U393" s="11" t="s">
        <v>46</v>
      </c>
    </row>
    <row r="394" spans="1:21">
      <c r="A394" s="150" t="s">
        <v>112</v>
      </c>
      <c r="B394" s="11">
        <v>481.11</v>
      </c>
      <c r="C394" s="11">
        <v>77.61</v>
      </c>
      <c r="D394" s="11">
        <v>0</v>
      </c>
      <c r="E394" s="11">
        <v>8</v>
      </c>
      <c r="F394" s="11">
        <v>486.05</v>
      </c>
      <c r="G394" s="11">
        <v>70.569999999999993</v>
      </c>
      <c r="H394" s="11">
        <v>0</v>
      </c>
      <c r="I394" s="11">
        <v>7</v>
      </c>
      <c r="J394" s="11">
        <v>489.28000000000003</v>
      </c>
      <c r="K394" s="11">
        <v>66.37</v>
      </c>
      <c r="L394" s="11">
        <v>0</v>
      </c>
      <c r="M394" s="11">
        <v>10</v>
      </c>
      <c r="N394" s="11">
        <v>520.62</v>
      </c>
      <c r="O394" s="11">
        <v>82.88</v>
      </c>
      <c r="P394" s="11">
        <v>0</v>
      </c>
      <c r="Q394" s="11">
        <v>12</v>
      </c>
      <c r="R394" s="11">
        <v>563.20000000000005</v>
      </c>
      <c r="S394" s="11">
        <v>116.61000000000001</v>
      </c>
      <c r="T394" s="11">
        <v>0</v>
      </c>
      <c r="U394" s="11">
        <v>12</v>
      </c>
    </row>
    <row r="395" spans="1:21">
      <c r="A395" s="150" t="s">
        <v>123</v>
      </c>
      <c r="B395" s="11"/>
      <c r="C395" s="11"/>
      <c r="D395" s="11"/>
      <c r="E395" s="11"/>
      <c r="F395" s="11"/>
      <c r="G395" s="11"/>
      <c r="H395" s="11"/>
      <c r="I395" s="11"/>
      <c r="J395" s="11">
        <v>6</v>
      </c>
      <c r="K395" s="11">
        <v>1</v>
      </c>
      <c r="L395" s="11">
        <v>0</v>
      </c>
      <c r="M395" s="11">
        <v>1</v>
      </c>
      <c r="N395" s="11">
        <v>9.8000000000000007</v>
      </c>
      <c r="O395" s="11">
        <v>2.8</v>
      </c>
      <c r="P395" s="11">
        <v>0</v>
      </c>
      <c r="Q395" s="11">
        <v>2</v>
      </c>
      <c r="R395" s="11">
        <v>9.8000000000000007</v>
      </c>
      <c r="S395" s="11">
        <v>3</v>
      </c>
      <c r="T395" s="11">
        <v>0</v>
      </c>
      <c r="U395" s="11">
        <v>1</v>
      </c>
    </row>
    <row r="396" spans="1:21">
      <c r="A396" s="150" t="s">
        <v>113</v>
      </c>
      <c r="B396" s="11">
        <v>110.95</v>
      </c>
      <c r="C396" s="11">
        <v>21.5</v>
      </c>
      <c r="D396" s="11">
        <v>0</v>
      </c>
      <c r="E396" s="11">
        <v>5</v>
      </c>
      <c r="F396" s="11">
        <v>108.47</v>
      </c>
      <c r="G396" s="11">
        <v>7.3</v>
      </c>
      <c r="H396" s="11">
        <v>0</v>
      </c>
      <c r="I396" s="11">
        <v>5</v>
      </c>
      <c r="J396" s="11">
        <v>106.11</v>
      </c>
      <c r="K396" s="11">
        <v>7.4</v>
      </c>
      <c r="L396" s="11">
        <v>0</v>
      </c>
      <c r="M396" s="11">
        <v>5</v>
      </c>
      <c r="N396" s="11">
        <v>114.2</v>
      </c>
      <c r="O396" s="11">
        <v>10.3</v>
      </c>
      <c r="P396" s="11">
        <v>0</v>
      </c>
      <c r="Q396" s="11">
        <v>5</v>
      </c>
      <c r="R396" s="11">
        <v>111.77</v>
      </c>
      <c r="S396" s="11">
        <v>19.850000000000001</v>
      </c>
      <c r="T396" s="11">
        <v>0</v>
      </c>
      <c r="U396" s="11">
        <v>6.5</v>
      </c>
    </row>
    <row r="397" spans="1:21">
      <c r="A397" s="150" t="s">
        <v>121</v>
      </c>
      <c r="B397" s="11">
        <v>897.46</v>
      </c>
      <c r="C397" s="11">
        <v>137.65</v>
      </c>
      <c r="D397" s="11">
        <v>0</v>
      </c>
      <c r="E397" s="11">
        <v>49.1</v>
      </c>
      <c r="F397" s="11">
        <v>950.82999999999993</v>
      </c>
      <c r="G397" s="11">
        <v>91.37</v>
      </c>
      <c r="H397" s="11">
        <v>0.31</v>
      </c>
      <c r="I397" s="11">
        <v>47.2</v>
      </c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</row>
    <row r="398" spans="1:21">
      <c r="A398" s="150" t="s">
        <v>114</v>
      </c>
      <c r="B398" s="11">
        <v>169.82999999999998</v>
      </c>
      <c r="C398" s="11">
        <v>67.490000000000009</v>
      </c>
      <c r="D398" s="11">
        <v>52.51</v>
      </c>
      <c r="E398" s="11">
        <v>5</v>
      </c>
      <c r="F398" s="11">
        <v>183.89</v>
      </c>
      <c r="G398" s="11">
        <v>45.07</v>
      </c>
      <c r="H398" s="11">
        <v>56.78</v>
      </c>
      <c r="I398" s="11">
        <v>5</v>
      </c>
      <c r="J398" s="11">
        <v>186.04000000000002</v>
      </c>
      <c r="K398" s="11">
        <v>64.39</v>
      </c>
      <c r="L398" s="11">
        <v>9.74</v>
      </c>
      <c r="M398" s="11">
        <v>6</v>
      </c>
      <c r="N398" s="11">
        <v>188.11</v>
      </c>
      <c r="O398" s="11">
        <v>61.67</v>
      </c>
      <c r="P398" s="11">
        <v>61.55</v>
      </c>
      <c r="Q398" s="11">
        <v>5</v>
      </c>
      <c r="R398" s="11">
        <v>190.52</v>
      </c>
      <c r="S398" s="11">
        <v>67.5</v>
      </c>
      <c r="T398" s="11">
        <v>57.66</v>
      </c>
      <c r="U398" s="11">
        <v>5.12</v>
      </c>
    </row>
    <row r="399" spans="1:21">
      <c r="A399" s="150" t="s">
        <v>115</v>
      </c>
      <c r="B399" s="11">
        <v>45.41</v>
      </c>
      <c r="C399" s="11">
        <v>13.44</v>
      </c>
      <c r="D399" s="11">
        <v>0</v>
      </c>
      <c r="E399" s="11">
        <v>6</v>
      </c>
      <c r="F399" s="11">
        <v>53.64</v>
      </c>
      <c r="G399" s="11">
        <v>3.88</v>
      </c>
      <c r="H399" s="11">
        <v>0</v>
      </c>
      <c r="I399" s="11">
        <v>6.47</v>
      </c>
      <c r="J399" s="11">
        <v>52.1</v>
      </c>
      <c r="K399" s="11">
        <v>5.55</v>
      </c>
      <c r="L399" s="11">
        <v>0.47000000000000003</v>
      </c>
      <c r="M399" s="11">
        <v>5.5</v>
      </c>
      <c r="N399" s="11">
        <v>35.799999999999997</v>
      </c>
      <c r="O399" s="11">
        <v>14.3</v>
      </c>
      <c r="P399" s="11">
        <v>0.14000000000000001</v>
      </c>
      <c r="Q399" s="11">
        <v>5</v>
      </c>
      <c r="R399" s="11">
        <v>42.769999999999996</v>
      </c>
      <c r="S399" s="11">
        <v>11</v>
      </c>
      <c r="T399" s="11">
        <v>0</v>
      </c>
      <c r="U399" s="11">
        <v>5</v>
      </c>
    </row>
    <row r="400" spans="1:21">
      <c r="A400" s="150" t="s">
        <v>116</v>
      </c>
      <c r="B400" s="11">
        <v>33.31</v>
      </c>
      <c r="C400" s="11">
        <v>5.4</v>
      </c>
      <c r="D400" s="11">
        <v>0</v>
      </c>
      <c r="E400" s="11">
        <v>1</v>
      </c>
      <c r="F400" s="11">
        <v>34.08</v>
      </c>
      <c r="G400" s="11">
        <v>7.2</v>
      </c>
      <c r="H400" s="11">
        <v>0</v>
      </c>
      <c r="I400" s="11">
        <v>1</v>
      </c>
      <c r="J400" s="11">
        <v>32.199999999999996</v>
      </c>
      <c r="K400" s="11">
        <v>10.9</v>
      </c>
      <c r="L400" s="11">
        <v>0</v>
      </c>
      <c r="M400" s="11">
        <v>1</v>
      </c>
      <c r="N400" s="11">
        <v>36.64</v>
      </c>
      <c r="O400" s="11">
        <v>22.7</v>
      </c>
      <c r="P400" s="11">
        <v>0</v>
      </c>
      <c r="Q400" s="11">
        <v>1</v>
      </c>
      <c r="R400" s="11">
        <v>34.06</v>
      </c>
      <c r="S400" s="11">
        <v>24.4</v>
      </c>
      <c r="T400" s="11">
        <v>0</v>
      </c>
      <c r="U400" s="11">
        <v>2</v>
      </c>
    </row>
    <row r="401" spans="1:21">
      <c r="A401" s="150" t="s">
        <v>117</v>
      </c>
      <c r="B401" s="11">
        <v>167.64</v>
      </c>
      <c r="C401" s="11">
        <v>57.86</v>
      </c>
      <c r="D401" s="11">
        <v>31.43</v>
      </c>
      <c r="E401" s="11">
        <v>4</v>
      </c>
      <c r="F401" s="11">
        <v>166.11</v>
      </c>
      <c r="G401" s="11">
        <v>48.319999999999993</v>
      </c>
      <c r="H401" s="11">
        <v>31.939999999999998</v>
      </c>
      <c r="I401" s="11">
        <v>4</v>
      </c>
      <c r="J401" s="11">
        <v>172.19</v>
      </c>
      <c r="K401" s="11">
        <v>50.75</v>
      </c>
      <c r="L401" s="11">
        <v>39.89</v>
      </c>
      <c r="M401" s="11">
        <v>4</v>
      </c>
      <c r="N401" s="11">
        <v>178.26999999999998</v>
      </c>
      <c r="O401" s="11">
        <v>59.99</v>
      </c>
      <c r="P401" s="11">
        <v>34.9</v>
      </c>
      <c r="Q401" s="11">
        <v>5</v>
      </c>
      <c r="R401" s="11">
        <v>194.51999999999998</v>
      </c>
      <c r="S401" s="11">
        <v>51.32</v>
      </c>
      <c r="T401" s="11">
        <v>23.400000000000002</v>
      </c>
      <c r="U401" s="11">
        <v>5</v>
      </c>
    </row>
    <row r="402" spans="1:21">
      <c r="A402" s="150" t="s">
        <v>118</v>
      </c>
      <c r="B402" s="11"/>
      <c r="C402" s="11"/>
      <c r="D402" s="11"/>
      <c r="E402" s="11"/>
      <c r="F402" s="11"/>
      <c r="G402" s="11"/>
      <c r="H402" s="11"/>
      <c r="I402" s="11"/>
      <c r="J402" s="11">
        <v>218.65</v>
      </c>
      <c r="K402" s="11">
        <v>36</v>
      </c>
      <c r="L402" s="11">
        <v>1.44</v>
      </c>
      <c r="M402" s="11">
        <v>59.75</v>
      </c>
      <c r="N402" s="11">
        <v>231.14999999999998</v>
      </c>
      <c r="O402" s="11">
        <v>43.3</v>
      </c>
      <c r="P402" s="11">
        <v>1.98</v>
      </c>
      <c r="Q402" s="11">
        <v>65</v>
      </c>
      <c r="R402" s="11">
        <v>243.92000000000002</v>
      </c>
      <c r="S402" s="11">
        <v>49.400000000000006</v>
      </c>
      <c r="T402" s="11">
        <v>2.46</v>
      </c>
      <c r="U402" s="11">
        <v>60</v>
      </c>
    </row>
    <row r="403" spans="1:21">
      <c r="A403" s="150" t="s">
        <v>119</v>
      </c>
      <c r="B403" s="11">
        <v>226.5</v>
      </c>
      <c r="C403" s="11">
        <v>40.49</v>
      </c>
      <c r="D403" s="11">
        <v>10.36</v>
      </c>
      <c r="E403" s="11">
        <v>5</v>
      </c>
      <c r="F403" s="11">
        <v>228.5</v>
      </c>
      <c r="G403" s="11">
        <v>31.24</v>
      </c>
      <c r="H403" s="11">
        <v>10.3</v>
      </c>
      <c r="I403" s="11">
        <v>5</v>
      </c>
      <c r="J403" s="11">
        <v>228.52999999999997</v>
      </c>
      <c r="K403" s="11">
        <v>29.279999999999998</v>
      </c>
      <c r="L403" s="11">
        <v>3.42</v>
      </c>
      <c r="M403" s="11">
        <v>4</v>
      </c>
      <c r="N403" s="11">
        <v>242.84</v>
      </c>
      <c r="O403" s="11">
        <v>33.96</v>
      </c>
      <c r="P403" s="11">
        <v>12.36</v>
      </c>
      <c r="Q403" s="11">
        <v>5</v>
      </c>
      <c r="R403" s="11">
        <v>230.57</v>
      </c>
      <c r="S403" s="11">
        <v>38.769999999999996</v>
      </c>
      <c r="T403" s="11">
        <v>18.600000000000001</v>
      </c>
      <c r="U403" s="11">
        <v>6</v>
      </c>
    </row>
    <row r="404" spans="1:21">
      <c r="A404" s="150" t="s">
        <v>120</v>
      </c>
      <c r="B404" s="11">
        <v>83.31</v>
      </c>
      <c r="C404" s="11">
        <v>36.9</v>
      </c>
      <c r="D404" s="11">
        <v>0</v>
      </c>
      <c r="E404" s="11">
        <v>9</v>
      </c>
      <c r="F404" s="11">
        <v>96.32</v>
      </c>
      <c r="G404" s="11">
        <v>25.9</v>
      </c>
      <c r="H404" s="11">
        <v>0</v>
      </c>
      <c r="I404" s="11">
        <v>9</v>
      </c>
      <c r="J404" s="11">
        <v>91.32</v>
      </c>
      <c r="K404" s="11">
        <v>14.4</v>
      </c>
      <c r="L404" s="11">
        <v>0</v>
      </c>
      <c r="M404" s="11">
        <v>9</v>
      </c>
      <c r="N404" s="11">
        <v>116.84</v>
      </c>
      <c r="O404" s="11">
        <v>14</v>
      </c>
      <c r="P404" s="11">
        <v>0</v>
      </c>
      <c r="Q404" s="11">
        <v>13</v>
      </c>
      <c r="R404" s="11">
        <v>128.43</v>
      </c>
      <c r="S404" s="11">
        <v>32.200000000000003</v>
      </c>
      <c r="T404" s="11">
        <v>0</v>
      </c>
      <c r="U404" s="11">
        <v>10.5</v>
      </c>
    </row>
    <row r="405" spans="1:21">
      <c r="A405" s="150" t="s">
        <v>16</v>
      </c>
      <c r="B405" s="11">
        <v>2215.52</v>
      </c>
      <c r="C405" s="11">
        <v>458.34</v>
      </c>
      <c r="D405" s="11">
        <v>94.3</v>
      </c>
      <c r="E405" s="11">
        <v>92.1</v>
      </c>
      <c r="F405" s="11">
        <v>2307.89</v>
      </c>
      <c r="G405" s="11">
        <v>330.84999999999997</v>
      </c>
      <c r="H405" s="11">
        <v>99.33</v>
      </c>
      <c r="I405" s="11">
        <v>89.67</v>
      </c>
      <c r="J405" s="11">
        <v>1582.42</v>
      </c>
      <c r="K405" s="11">
        <v>286.04000000000002</v>
      </c>
      <c r="L405" s="11">
        <v>54.96</v>
      </c>
      <c r="M405" s="11">
        <v>105.25</v>
      </c>
      <c r="N405" s="11">
        <v>1674.27</v>
      </c>
      <c r="O405" s="11">
        <v>345.9</v>
      </c>
      <c r="P405" s="11">
        <v>110.93</v>
      </c>
      <c r="Q405" s="11">
        <v>118</v>
      </c>
      <c r="R405" s="11">
        <v>1749.56</v>
      </c>
      <c r="S405" s="11">
        <v>414.05</v>
      </c>
      <c r="T405" s="11">
        <v>102.12</v>
      </c>
      <c r="U405" s="11">
        <v>113.12</v>
      </c>
    </row>
    <row r="408" spans="1:21">
      <c r="B408" s="148"/>
      <c r="C408" s="148"/>
      <c r="D408" s="148"/>
      <c r="E408" s="148"/>
      <c r="F408" s="148"/>
    </row>
    <row r="409" spans="1:21">
      <c r="C409" s="156"/>
    </row>
    <row r="410" spans="1:21">
      <c r="A410" s="11"/>
      <c r="B410" s="149">
        <v>43891</v>
      </c>
      <c r="C410" s="149">
        <v>43891</v>
      </c>
      <c r="D410" s="149">
        <v>43891</v>
      </c>
      <c r="E410" s="149">
        <v>43891</v>
      </c>
      <c r="F410" s="149">
        <v>44256</v>
      </c>
      <c r="G410" s="149">
        <v>44256</v>
      </c>
      <c r="H410" s="149">
        <v>44256</v>
      </c>
      <c r="I410" s="149">
        <v>44256</v>
      </c>
      <c r="J410" s="149">
        <v>44621</v>
      </c>
      <c r="K410" s="149">
        <v>44621</v>
      </c>
      <c r="L410" s="149">
        <v>44621</v>
      </c>
      <c r="M410" s="149">
        <v>44621</v>
      </c>
      <c r="N410" s="149">
        <v>44986</v>
      </c>
      <c r="O410" s="149">
        <v>44986</v>
      </c>
      <c r="P410" s="149">
        <v>44986</v>
      </c>
      <c r="Q410" s="149">
        <v>44986</v>
      </c>
      <c r="R410" s="149">
        <v>45352</v>
      </c>
      <c r="S410" s="149">
        <v>45352</v>
      </c>
      <c r="T410" s="149">
        <v>45352</v>
      </c>
      <c r="U410" s="149">
        <v>45352</v>
      </c>
    </row>
    <row r="411" spans="1:21">
      <c r="A411" s="158" t="s">
        <v>173</v>
      </c>
      <c r="B411" s="11" t="s">
        <v>174</v>
      </c>
      <c r="C411" s="11" t="s">
        <v>175</v>
      </c>
      <c r="D411" s="11" t="s">
        <v>176</v>
      </c>
      <c r="E411" s="11" t="s">
        <v>177</v>
      </c>
      <c r="F411" s="11" t="s">
        <v>174</v>
      </c>
      <c r="G411" s="11" t="s">
        <v>175</v>
      </c>
      <c r="H411" s="11" t="s">
        <v>176</v>
      </c>
      <c r="I411" s="11" t="s">
        <v>177</v>
      </c>
      <c r="J411" s="11" t="s">
        <v>174</v>
      </c>
      <c r="K411" s="11" t="s">
        <v>175</v>
      </c>
      <c r="L411" s="11" t="s">
        <v>176</v>
      </c>
      <c r="M411" s="11" t="s">
        <v>177</v>
      </c>
      <c r="N411" s="11" t="s">
        <v>174</v>
      </c>
      <c r="O411" s="11" t="s">
        <v>175</v>
      </c>
      <c r="P411" s="11" t="s">
        <v>176</v>
      </c>
      <c r="Q411" s="11" t="s">
        <v>177</v>
      </c>
      <c r="R411" s="11" t="s">
        <v>174</v>
      </c>
      <c r="S411" s="11" t="s">
        <v>175</v>
      </c>
      <c r="T411" s="11" t="s">
        <v>176</v>
      </c>
      <c r="U411" s="11" t="s">
        <v>177</v>
      </c>
    </row>
    <row r="412" spans="1:21">
      <c r="A412" s="150" t="s">
        <v>95</v>
      </c>
      <c r="B412" s="11">
        <v>230</v>
      </c>
      <c r="C412" s="11">
        <v>67</v>
      </c>
      <c r="D412" s="11">
        <v>1</v>
      </c>
      <c r="E412" s="11">
        <v>7</v>
      </c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</row>
    <row r="413" spans="1:21">
      <c r="A413" s="150" t="s">
        <v>68</v>
      </c>
      <c r="B413" s="11">
        <v>1887</v>
      </c>
      <c r="C413" s="11">
        <v>294</v>
      </c>
      <c r="D413" s="11">
        <v>21</v>
      </c>
      <c r="E413" s="11">
        <v>19</v>
      </c>
      <c r="F413" s="11">
        <v>1884</v>
      </c>
      <c r="G413" s="11">
        <v>181</v>
      </c>
      <c r="H413" s="11">
        <v>11</v>
      </c>
      <c r="I413" s="11">
        <v>23</v>
      </c>
      <c r="J413" s="11">
        <v>1906</v>
      </c>
      <c r="K413" s="11">
        <v>190</v>
      </c>
      <c r="L413" s="11">
        <v>11</v>
      </c>
      <c r="M413" s="11">
        <v>25</v>
      </c>
      <c r="N413" s="11">
        <v>1926</v>
      </c>
      <c r="O413" s="11">
        <v>220</v>
      </c>
      <c r="P413" s="11">
        <v>11</v>
      </c>
      <c r="Q413" s="11">
        <v>27</v>
      </c>
      <c r="R413" s="11">
        <v>1963</v>
      </c>
      <c r="S413" s="11">
        <v>241</v>
      </c>
      <c r="T413" s="11">
        <v>10</v>
      </c>
      <c r="U413" s="11">
        <v>22</v>
      </c>
    </row>
    <row r="414" spans="1:21">
      <c r="A414" s="150" t="s">
        <v>135</v>
      </c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>
        <v>4852</v>
      </c>
      <c r="S414" s="11">
        <v>645</v>
      </c>
      <c r="T414" s="11">
        <v>273</v>
      </c>
      <c r="U414" s="11">
        <v>40</v>
      </c>
    </row>
    <row r="415" spans="1:21">
      <c r="A415" s="150" t="s">
        <v>136</v>
      </c>
      <c r="B415" s="11">
        <v>3003</v>
      </c>
      <c r="C415" s="11">
        <v>575</v>
      </c>
      <c r="D415" s="11">
        <v>12</v>
      </c>
      <c r="E415" s="11">
        <v>30</v>
      </c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</row>
    <row r="416" spans="1:21">
      <c r="A416" s="150" t="s">
        <v>137</v>
      </c>
      <c r="B416" s="11"/>
      <c r="C416" s="11"/>
      <c r="D416" s="11"/>
      <c r="E416" s="11"/>
      <c r="F416" s="11">
        <v>4363</v>
      </c>
      <c r="G416" s="11">
        <v>633</v>
      </c>
      <c r="H416" s="11">
        <v>160</v>
      </c>
      <c r="I416" s="11">
        <v>36</v>
      </c>
      <c r="J416" s="11">
        <v>4846</v>
      </c>
      <c r="K416" s="11">
        <v>460</v>
      </c>
      <c r="L416" s="11">
        <v>159</v>
      </c>
      <c r="M416" s="11">
        <v>37</v>
      </c>
      <c r="N416" s="11">
        <v>4880</v>
      </c>
      <c r="O416" s="11">
        <v>569</v>
      </c>
      <c r="P416" s="11">
        <v>235</v>
      </c>
      <c r="Q416" s="11">
        <v>39</v>
      </c>
      <c r="R416" s="11"/>
      <c r="S416" s="11"/>
      <c r="T416" s="11"/>
      <c r="U416" s="11"/>
    </row>
    <row r="417" spans="1:21">
      <c r="A417" s="150" t="s">
        <v>138</v>
      </c>
      <c r="B417" s="11">
        <v>1522</v>
      </c>
      <c r="C417" s="11">
        <v>211</v>
      </c>
      <c r="D417" s="11">
        <v>291</v>
      </c>
      <c r="E417" s="11">
        <v>14</v>
      </c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</row>
    <row r="418" spans="1:21">
      <c r="A418" s="150" t="s">
        <v>139</v>
      </c>
      <c r="B418" s="11"/>
      <c r="C418" s="11"/>
      <c r="D418" s="11"/>
      <c r="E418" s="11"/>
      <c r="F418" s="11">
        <v>3701</v>
      </c>
      <c r="G418" s="11">
        <v>255</v>
      </c>
      <c r="H418" s="11">
        <v>34</v>
      </c>
      <c r="I418" s="11">
        <v>51</v>
      </c>
      <c r="J418" s="11">
        <v>3232</v>
      </c>
      <c r="K418" s="11">
        <v>283</v>
      </c>
      <c r="L418" s="11">
        <v>7</v>
      </c>
      <c r="M418" s="11">
        <v>42</v>
      </c>
      <c r="N418" s="11">
        <v>3111</v>
      </c>
      <c r="O418" s="11">
        <v>472</v>
      </c>
      <c r="P418" s="11">
        <v>17</v>
      </c>
      <c r="Q418" s="11">
        <v>49</v>
      </c>
      <c r="R418" s="11"/>
      <c r="S418" s="11"/>
      <c r="T418" s="11"/>
      <c r="U418" s="11"/>
    </row>
    <row r="419" spans="1:21">
      <c r="A419" s="150" t="s">
        <v>140</v>
      </c>
      <c r="B419" s="11">
        <v>69308</v>
      </c>
      <c r="C419" s="11">
        <v>16660</v>
      </c>
      <c r="D419" s="11">
        <v>7609</v>
      </c>
      <c r="E419" s="11">
        <v>131</v>
      </c>
      <c r="F419" s="11">
        <v>71705</v>
      </c>
      <c r="G419" s="11">
        <v>14988</v>
      </c>
      <c r="H419" s="11">
        <v>7875</v>
      </c>
      <c r="I419" s="11">
        <v>135</v>
      </c>
      <c r="J419" s="11">
        <v>74318</v>
      </c>
      <c r="K419" s="11">
        <v>13044</v>
      </c>
      <c r="L419" s="11">
        <v>6486</v>
      </c>
      <c r="M419" s="11">
        <v>127</v>
      </c>
      <c r="N419" s="11">
        <v>75856</v>
      </c>
      <c r="O419" s="11">
        <v>12467</v>
      </c>
      <c r="P419" s="11">
        <v>7234</v>
      </c>
      <c r="Q419" s="11">
        <v>136</v>
      </c>
      <c r="R419" s="11">
        <v>78266</v>
      </c>
      <c r="S419" s="11">
        <v>9703</v>
      </c>
      <c r="T419" s="11">
        <v>7496</v>
      </c>
      <c r="U419" s="11">
        <v>89</v>
      </c>
    </row>
    <row r="420" spans="1:21">
      <c r="A420" s="150" t="s">
        <v>141</v>
      </c>
      <c r="B420" s="11">
        <v>507</v>
      </c>
      <c r="C420" s="11">
        <v>101</v>
      </c>
      <c r="D420" s="11">
        <v>0</v>
      </c>
      <c r="E420" s="11">
        <v>16</v>
      </c>
      <c r="F420" s="11">
        <v>499</v>
      </c>
      <c r="G420" s="11">
        <v>59</v>
      </c>
      <c r="H420" s="11">
        <v>0</v>
      </c>
      <c r="I420" s="11">
        <v>14</v>
      </c>
      <c r="J420" s="11">
        <v>521</v>
      </c>
      <c r="K420" s="11">
        <v>57</v>
      </c>
      <c r="L420" s="11">
        <v>0</v>
      </c>
      <c r="M420" s="11">
        <v>21</v>
      </c>
      <c r="N420" s="11">
        <v>534</v>
      </c>
      <c r="O420" s="11">
        <v>67</v>
      </c>
      <c r="P420" s="11">
        <v>0</v>
      </c>
      <c r="Q420" s="11">
        <v>17</v>
      </c>
      <c r="R420" s="11">
        <v>561</v>
      </c>
      <c r="S420" s="11">
        <v>69</v>
      </c>
      <c r="T420" s="11">
        <v>0</v>
      </c>
      <c r="U420" s="11">
        <v>19</v>
      </c>
    </row>
    <row r="421" spans="1:21">
      <c r="A421" s="150" t="s">
        <v>142</v>
      </c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>
        <v>362</v>
      </c>
      <c r="S421" s="11">
        <v>59</v>
      </c>
      <c r="T421" s="11">
        <v>0</v>
      </c>
      <c r="U421" s="11">
        <v>20</v>
      </c>
    </row>
    <row r="422" spans="1:21">
      <c r="A422" s="150" t="s">
        <v>143</v>
      </c>
      <c r="B422" s="11"/>
      <c r="C422" s="11"/>
      <c r="D422" s="11"/>
      <c r="E422" s="11"/>
      <c r="F422" s="11">
        <v>1488</v>
      </c>
      <c r="G422" s="11">
        <v>80</v>
      </c>
      <c r="H422" s="11">
        <v>0</v>
      </c>
      <c r="I422" s="11">
        <v>30</v>
      </c>
      <c r="J422" s="11">
        <v>1932</v>
      </c>
      <c r="K422" s="11">
        <v>171</v>
      </c>
      <c r="L422" s="11">
        <v>0</v>
      </c>
      <c r="M422" s="11">
        <v>37</v>
      </c>
      <c r="N422" s="11">
        <v>2022</v>
      </c>
      <c r="O422" s="11">
        <v>195</v>
      </c>
      <c r="P422" s="11">
        <v>0</v>
      </c>
      <c r="Q422" s="11">
        <v>45</v>
      </c>
      <c r="R422" s="11"/>
      <c r="S422" s="11"/>
      <c r="T422" s="11"/>
      <c r="U422" s="11"/>
    </row>
    <row r="423" spans="1:21">
      <c r="A423" s="150" t="s">
        <v>144</v>
      </c>
      <c r="B423" s="11">
        <v>2641</v>
      </c>
      <c r="C423" s="11">
        <v>412</v>
      </c>
      <c r="D423" s="11">
        <v>44</v>
      </c>
      <c r="E423" s="11">
        <v>37</v>
      </c>
      <c r="F423" s="11">
        <v>2593</v>
      </c>
      <c r="G423" s="11">
        <v>185</v>
      </c>
      <c r="H423" s="11">
        <v>22</v>
      </c>
      <c r="I423" s="11">
        <v>36</v>
      </c>
      <c r="J423" s="11">
        <v>2617</v>
      </c>
      <c r="K423" s="11">
        <v>216</v>
      </c>
      <c r="L423" s="11">
        <v>26</v>
      </c>
      <c r="M423" s="11">
        <v>36</v>
      </c>
      <c r="N423" s="11">
        <v>2758</v>
      </c>
      <c r="O423" s="11">
        <v>277</v>
      </c>
      <c r="P423" s="11">
        <v>33</v>
      </c>
      <c r="Q423" s="11">
        <v>38</v>
      </c>
      <c r="R423" s="11"/>
      <c r="S423" s="11"/>
      <c r="T423" s="11"/>
      <c r="U423" s="11"/>
    </row>
    <row r="424" spans="1:21">
      <c r="A424" s="150" t="s">
        <v>145</v>
      </c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>
        <v>2785</v>
      </c>
      <c r="S424" s="11">
        <v>225</v>
      </c>
      <c r="T424" s="11">
        <v>25</v>
      </c>
      <c r="U424" s="11">
        <v>37</v>
      </c>
    </row>
    <row r="425" spans="1:21">
      <c r="A425" s="150" t="s">
        <v>146</v>
      </c>
      <c r="B425" s="11">
        <v>4841</v>
      </c>
      <c r="C425" s="11">
        <v>710</v>
      </c>
      <c r="D425" s="11">
        <v>16</v>
      </c>
      <c r="E425" s="11">
        <v>99</v>
      </c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</row>
    <row r="426" spans="1:21">
      <c r="A426" s="150" t="s">
        <v>147</v>
      </c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>
        <v>3361</v>
      </c>
      <c r="S426" s="11">
        <v>480</v>
      </c>
      <c r="T426" s="11">
        <v>7</v>
      </c>
      <c r="U426" s="11">
        <v>53</v>
      </c>
    </row>
    <row r="427" spans="1:21">
      <c r="A427" s="150" t="s">
        <v>103</v>
      </c>
      <c r="B427" s="11">
        <v>128</v>
      </c>
      <c r="C427" s="11">
        <v>30</v>
      </c>
      <c r="D427" s="11">
        <v>0</v>
      </c>
      <c r="E427" s="11">
        <v>15</v>
      </c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</row>
    <row r="428" spans="1:21">
      <c r="A428" s="150" t="s">
        <v>148</v>
      </c>
      <c r="B428" s="11">
        <v>2777</v>
      </c>
      <c r="C428" s="11">
        <v>686</v>
      </c>
      <c r="D428" s="11">
        <v>184</v>
      </c>
      <c r="E428" s="11">
        <v>83</v>
      </c>
      <c r="F428" s="11">
        <v>2972</v>
      </c>
      <c r="G428" s="11">
        <v>489</v>
      </c>
      <c r="H428" s="11">
        <v>169</v>
      </c>
      <c r="I428" s="11">
        <v>88</v>
      </c>
      <c r="J428" s="11">
        <v>2912</v>
      </c>
      <c r="K428" s="11">
        <v>669</v>
      </c>
      <c r="L428" s="11">
        <v>171</v>
      </c>
      <c r="M428" s="11">
        <v>89</v>
      </c>
      <c r="N428" s="11">
        <v>2961</v>
      </c>
      <c r="O428" s="11">
        <v>815</v>
      </c>
      <c r="P428" s="11">
        <v>151</v>
      </c>
      <c r="Q428" s="11">
        <v>103</v>
      </c>
      <c r="R428" s="11">
        <v>3178</v>
      </c>
      <c r="S428" s="11">
        <v>972</v>
      </c>
      <c r="T428" s="11">
        <v>135</v>
      </c>
      <c r="U428" s="11">
        <v>155</v>
      </c>
    </row>
    <row r="429" spans="1:21">
      <c r="A429" s="150" t="s">
        <v>149</v>
      </c>
      <c r="B429" s="11">
        <v>162</v>
      </c>
      <c r="C429" s="11">
        <v>15</v>
      </c>
      <c r="D429" s="11">
        <v>0</v>
      </c>
      <c r="E429" s="11">
        <v>12</v>
      </c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</row>
    <row r="430" spans="1:21">
      <c r="A430" s="150" t="s">
        <v>150</v>
      </c>
      <c r="B430" s="11">
        <v>2309</v>
      </c>
      <c r="C430" s="11">
        <v>177</v>
      </c>
      <c r="D430" s="11">
        <v>8</v>
      </c>
      <c r="E430" s="11">
        <v>94</v>
      </c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</row>
    <row r="431" spans="1:21">
      <c r="A431" s="150" t="s">
        <v>151</v>
      </c>
      <c r="B431" s="11"/>
      <c r="C431" s="11"/>
      <c r="D431" s="11"/>
      <c r="E431" s="11"/>
      <c r="F431" s="11">
        <v>556</v>
      </c>
      <c r="G431" s="11">
        <v>15</v>
      </c>
      <c r="H431" s="11">
        <v>0</v>
      </c>
      <c r="I431" s="11">
        <v>12</v>
      </c>
      <c r="J431" s="11">
        <v>552</v>
      </c>
      <c r="K431" s="11">
        <v>26</v>
      </c>
      <c r="L431" s="11">
        <v>0</v>
      </c>
      <c r="M431" s="11">
        <v>11</v>
      </c>
      <c r="N431" s="11">
        <v>608</v>
      </c>
      <c r="O431" s="11">
        <v>49</v>
      </c>
      <c r="P431" s="11">
        <v>0</v>
      </c>
      <c r="Q431" s="11">
        <v>15</v>
      </c>
      <c r="R431" s="11">
        <v>658</v>
      </c>
      <c r="S431" s="11">
        <v>67</v>
      </c>
      <c r="T431" s="11">
        <v>0</v>
      </c>
      <c r="U431" s="11">
        <v>16</v>
      </c>
    </row>
    <row r="432" spans="1:21">
      <c r="A432" s="150" t="s">
        <v>77</v>
      </c>
      <c r="B432" s="11"/>
      <c r="C432" s="11"/>
      <c r="D432" s="11"/>
      <c r="E432" s="11"/>
      <c r="F432" s="11">
        <v>1522</v>
      </c>
      <c r="G432" s="11">
        <v>36</v>
      </c>
      <c r="H432" s="11">
        <v>3</v>
      </c>
      <c r="I432" s="11">
        <v>19</v>
      </c>
      <c r="J432" s="11">
        <v>1367</v>
      </c>
      <c r="K432" s="11">
        <v>61</v>
      </c>
      <c r="L432" s="11">
        <v>3</v>
      </c>
      <c r="M432" s="11">
        <v>19</v>
      </c>
      <c r="N432" s="11">
        <v>1380</v>
      </c>
      <c r="O432" s="11">
        <v>66</v>
      </c>
      <c r="P432" s="11">
        <v>1</v>
      </c>
      <c r="Q432" s="11">
        <v>19</v>
      </c>
      <c r="R432" s="11">
        <v>1432</v>
      </c>
      <c r="S432" s="11">
        <v>95</v>
      </c>
      <c r="T432" s="11">
        <v>2</v>
      </c>
      <c r="U432" s="11">
        <v>17</v>
      </c>
    </row>
    <row r="433" spans="1:21">
      <c r="A433" s="150" t="s">
        <v>152</v>
      </c>
      <c r="B433" s="11"/>
      <c r="C433" s="11"/>
      <c r="D433" s="11"/>
      <c r="E433" s="11"/>
      <c r="F433" s="11">
        <v>1661</v>
      </c>
      <c r="G433" s="11">
        <v>171</v>
      </c>
      <c r="H433" s="11">
        <v>260</v>
      </c>
      <c r="I433" s="11">
        <v>16</v>
      </c>
      <c r="J433" s="11">
        <v>1551</v>
      </c>
      <c r="K433" s="11">
        <v>187</v>
      </c>
      <c r="L433" s="11">
        <v>240</v>
      </c>
      <c r="M433" s="11">
        <v>19</v>
      </c>
      <c r="N433" s="11">
        <v>1522</v>
      </c>
      <c r="O433" s="11">
        <v>223</v>
      </c>
      <c r="P433" s="11">
        <v>216</v>
      </c>
      <c r="Q433" s="11">
        <v>17</v>
      </c>
      <c r="R433" s="11"/>
      <c r="S433" s="11"/>
      <c r="T433" s="11"/>
      <c r="U433" s="11"/>
    </row>
    <row r="434" spans="1:21">
      <c r="A434" s="150" t="s">
        <v>153</v>
      </c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>
        <v>1579</v>
      </c>
      <c r="S434" s="11">
        <v>144</v>
      </c>
      <c r="T434" s="11">
        <v>4</v>
      </c>
      <c r="U434" s="11">
        <v>64</v>
      </c>
    </row>
    <row r="435" spans="1:21">
      <c r="A435" s="150" t="s">
        <v>154</v>
      </c>
      <c r="B435" s="11"/>
      <c r="C435" s="11"/>
      <c r="D435" s="11"/>
      <c r="E435" s="11"/>
      <c r="F435" s="11">
        <v>795</v>
      </c>
      <c r="G435" s="11">
        <v>88</v>
      </c>
      <c r="H435" s="11">
        <v>0</v>
      </c>
      <c r="I435" s="11">
        <v>50</v>
      </c>
      <c r="J435" s="11">
        <v>841</v>
      </c>
      <c r="K435" s="11">
        <v>73</v>
      </c>
      <c r="L435" s="11">
        <v>0</v>
      </c>
      <c r="M435" s="11">
        <v>54</v>
      </c>
      <c r="N435" s="11">
        <v>909</v>
      </c>
      <c r="O435" s="11">
        <v>106</v>
      </c>
      <c r="P435" s="11">
        <v>0</v>
      </c>
      <c r="Q435" s="11">
        <v>58</v>
      </c>
      <c r="R435" s="11"/>
      <c r="S435" s="11"/>
      <c r="T435" s="11"/>
      <c r="U435" s="11"/>
    </row>
    <row r="436" spans="1:21">
      <c r="A436" s="150" t="s">
        <v>155</v>
      </c>
      <c r="B436" s="11">
        <v>769</v>
      </c>
      <c r="C436" s="11">
        <v>147</v>
      </c>
      <c r="D436" s="11">
        <v>0</v>
      </c>
      <c r="E436" s="11">
        <v>57</v>
      </c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</row>
    <row r="437" spans="1:21">
      <c r="A437" s="150" t="s">
        <v>156</v>
      </c>
      <c r="B437" s="11">
        <v>325</v>
      </c>
      <c r="C437" s="11">
        <v>139</v>
      </c>
      <c r="D437" s="11">
        <v>1</v>
      </c>
      <c r="E437" s="11">
        <v>26</v>
      </c>
      <c r="F437" s="11">
        <v>312</v>
      </c>
      <c r="G437" s="11">
        <v>81</v>
      </c>
      <c r="H437" s="11">
        <v>2</v>
      </c>
      <c r="I437" s="11">
        <v>26</v>
      </c>
      <c r="J437" s="11">
        <v>323</v>
      </c>
      <c r="K437" s="11">
        <v>90</v>
      </c>
      <c r="L437" s="11">
        <v>0</v>
      </c>
      <c r="M437" s="11">
        <v>26</v>
      </c>
      <c r="N437" s="11">
        <v>360</v>
      </c>
      <c r="O437" s="11">
        <v>112</v>
      </c>
      <c r="P437" s="11">
        <v>0</v>
      </c>
      <c r="Q437" s="11">
        <v>29</v>
      </c>
      <c r="R437" s="11">
        <v>314</v>
      </c>
      <c r="S437" s="11">
        <v>139</v>
      </c>
      <c r="T437" s="11">
        <v>0</v>
      </c>
      <c r="U437" s="11">
        <v>32</v>
      </c>
    </row>
    <row r="438" spans="1:21">
      <c r="A438" s="150" t="s">
        <v>157</v>
      </c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>
        <v>337</v>
      </c>
      <c r="S438" s="11">
        <v>39</v>
      </c>
      <c r="T438" s="11">
        <v>1</v>
      </c>
      <c r="U438" s="11">
        <v>83</v>
      </c>
    </row>
    <row r="439" spans="1:21">
      <c r="A439" s="150" t="s">
        <v>158</v>
      </c>
      <c r="B439" s="11"/>
      <c r="C439" s="11"/>
      <c r="D439" s="11"/>
      <c r="E439" s="11"/>
      <c r="F439" s="11">
        <v>356</v>
      </c>
      <c r="G439" s="11">
        <v>34</v>
      </c>
      <c r="H439" s="11">
        <v>2</v>
      </c>
      <c r="I439" s="11">
        <v>40</v>
      </c>
      <c r="J439" s="11">
        <v>378</v>
      </c>
      <c r="K439" s="11">
        <v>24</v>
      </c>
      <c r="L439" s="11">
        <v>2</v>
      </c>
      <c r="M439" s="11">
        <v>46</v>
      </c>
      <c r="N439" s="11">
        <v>375</v>
      </c>
      <c r="O439" s="11">
        <v>45</v>
      </c>
      <c r="P439" s="11">
        <v>4</v>
      </c>
      <c r="Q439" s="11">
        <v>77</v>
      </c>
      <c r="R439" s="11"/>
      <c r="S439" s="11"/>
      <c r="T439" s="11"/>
      <c r="U439" s="11"/>
    </row>
    <row r="440" spans="1:21">
      <c r="A440" s="150" t="s">
        <v>159</v>
      </c>
      <c r="B440" s="11">
        <v>6483</v>
      </c>
      <c r="C440" s="11">
        <v>680</v>
      </c>
      <c r="D440" s="11">
        <v>2113</v>
      </c>
      <c r="E440" s="11">
        <v>104</v>
      </c>
      <c r="F440" s="11">
        <v>6682</v>
      </c>
      <c r="G440" s="11">
        <v>598</v>
      </c>
      <c r="H440" s="11">
        <v>2018</v>
      </c>
      <c r="I440" s="11">
        <v>107</v>
      </c>
      <c r="J440" s="11">
        <v>6761</v>
      </c>
      <c r="K440" s="11">
        <v>628</v>
      </c>
      <c r="L440" s="11">
        <v>1920</v>
      </c>
      <c r="M440" s="11">
        <v>103</v>
      </c>
      <c r="N440" s="11">
        <v>6986</v>
      </c>
      <c r="O440" s="11">
        <v>636</v>
      </c>
      <c r="P440" s="11">
        <v>1994</v>
      </c>
      <c r="Q440" s="11">
        <v>97</v>
      </c>
      <c r="R440" s="11">
        <v>8833</v>
      </c>
      <c r="S440" s="11">
        <v>897</v>
      </c>
      <c r="T440" s="11">
        <v>2043</v>
      </c>
      <c r="U440" s="11">
        <v>119</v>
      </c>
    </row>
    <row r="441" spans="1:21">
      <c r="A441" s="150" t="s">
        <v>160</v>
      </c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>
        <v>612</v>
      </c>
      <c r="S441" s="11">
        <v>114</v>
      </c>
      <c r="T441" s="11">
        <v>14</v>
      </c>
      <c r="U441" s="11">
        <v>17</v>
      </c>
    </row>
    <row r="442" spans="1:21">
      <c r="A442" s="150" t="s">
        <v>161</v>
      </c>
      <c r="B442" s="11">
        <v>1274</v>
      </c>
      <c r="C442" s="11">
        <v>236</v>
      </c>
      <c r="D442" s="11">
        <v>134</v>
      </c>
      <c r="E442" s="11">
        <v>6</v>
      </c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>
        <v>1636</v>
      </c>
      <c r="S442" s="11">
        <v>269</v>
      </c>
      <c r="T442" s="11">
        <v>208</v>
      </c>
      <c r="U442" s="11">
        <v>11</v>
      </c>
    </row>
    <row r="443" spans="1:21">
      <c r="A443" s="150" t="s">
        <v>84</v>
      </c>
      <c r="B443" s="11">
        <v>48</v>
      </c>
      <c r="C443" s="11">
        <v>19</v>
      </c>
      <c r="D443" s="11">
        <v>14</v>
      </c>
      <c r="E443" s="11">
        <v>4</v>
      </c>
      <c r="F443" s="11">
        <v>51</v>
      </c>
      <c r="G443" s="11">
        <v>7</v>
      </c>
      <c r="H443" s="11">
        <v>0</v>
      </c>
      <c r="I443" s="11">
        <v>6</v>
      </c>
      <c r="J443" s="11">
        <v>58</v>
      </c>
      <c r="K443" s="11">
        <v>2</v>
      </c>
      <c r="L443" s="11">
        <v>0</v>
      </c>
      <c r="M443" s="11">
        <v>6</v>
      </c>
      <c r="N443" s="11">
        <v>64</v>
      </c>
      <c r="O443" s="11">
        <v>6</v>
      </c>
      <c r="P443" s="11">
        <v>3</v>
      </c>
      <c r="Q443" s="11">
        <v>5</v>
      </c>
      <c r="R443" s="11">
        <v>68</v>
      </c>
      <c r="S443" s="11">
        <v>13</v>
      </c>
      <c r="T443" s="11">
        <v>9</v>
      </c>
      <c r="U443" s="11">
        <v>5</v>
      </c>
    </row>
    <row r="444" spans="1:21">
      <c r="A444" s="150" t="s">
        <v>85</v>
      </c>
      <c r="B444" s="11">
        <v>16</v>
      </c>
      <c r="C444" s="11">
        <v>4</v>
      </c>
      <c r="D444" s="11">
        <v>0</v>
      </c>
      <c r="E444" s="11">
        <v>1</v>
      </c>
      <c r="F444" s="11">
        <v>15</v>
      </c>
      <c r="G444" s="11">
        <v>1</v>
      </c>
      <c r="H444" s="11">
        <v>0</v>
      </c>
      <c r="I444" s="11">
        <v>1</v>
      </c>
      <c r="J444" s="11">
        <v>18</v>
      </c>
      <c r="K444" s="11">
        <v>0</v>
      </c>
      <c r="L444" s="11">
        <v>0</v>
      </c>
      <c r="M444" s="11">
        <v>1</v>
      </c>
      <c r="N444" s="11">
        <v>16</v>
      </c>
      <c r="O444" s="11">
        <v>5</v>
      </c>
      <c r="P444" s="11">
        <v>0</v>
      </c>
      <c r="Q444" s="11">
        <v>1</v>
      </c>
      <c r="R444" s="11">
        <v>13</v>
      </c>
      <c r="S444" s="11">
        <v>7</v>
      </c>
      <c r="T444" s="11">
        <v>0</v>
      </c>
      <c r="U444" s="11">
        <v>1</v>
      </c>
    </row>
    <row r="445" spans="1:21">
      <c r="A445" s="150" t="s">
        <v>86</v>
      </c>
      <c r="B445" s="11">
        <v>56</v>
      </c>
      <c r="C445" s="11">
        <v>6</v>
      </c>
      <c r="D445" s="11">
        <v>0</v>
      </c>
      <c r="E445" s="11">
        <v>4</v>
      </c>
      <c r="F445" s="11">
        <v>57</v>
      </c>
      <c r="G445" s="11">
        <v>3</v>
      </c>
      <c r="H445" s="11">
        <v>0</v>
      </c>
      <c r="I445" s="11">
        <v>4</v>
      </c>
      <c r="J445" s="11">
        <v>55</v>
      </c>
      <c r="K445" s="11">
        <v>4</v>
      </c>
      <c r="L445" s="11">
        <v>0</v>
      </c>
      <c r="M445" s="11">
        <v>8</v>
      </c>
      <c r="N445" s="11">
        <v>62</v>
      </c>
      <c r="O445" s="11">
        <v>1</v>
      </c>
      <c r="P445" s="11">
        <v>1</v>
      </c>
      <c r="Q445" s="11">
        <v>7</v>
      </c>
      <c r="R445" s="11">
        <v>70</v>
      </c>
      <c r="S445" s="11">
        <v>12</v>
      </c>
      <c r="T445" s="11">
        <v>1</v>
      </c>
      <c r="U445" s="11">
        <v>7</v>
      </c>
    </row>
    <row r="446" spans="1:21">
      <c r="A446" s="150" t="s">
        <v>87</v>
      </c>
      <c r="B446" s="11">
        <v>560</v>
      </c>
      <c r="C446" s="11">
        <v>105</v>
      </c>
      <c r="D446" s="11">
        <v>14</v>
      </c>
      <c r="E446" s="11">
        <v>4</v>
      </c>
      <c r="F446" s="11">
        <v>539</v>
      </c>
      <c r="G446" s="11">
        <v>82</v>
      </c>
      <c r="H446" s="11">
        <v>9</v>
      </c>
      <c r="I446" s="11">
        <v>3</v>
      </c>
      <c r="J446" s="11">
        <v>510</v>
      </c>
      <c r="K446" s="11">
        <v>78</v>
      </c>
      <c r="L446" s="11">
        <v>8</v>
      </c>
      <c r="M446" s="11">
        <v>5</v>
      </c>
      <c r="N446" s="11">
        <v>517</v>
      </c>
      <c r="O446" s="11">
        <v>104</v>
      </c>
      <c r="P446" s="11">
        <v>5</v>
      </c>
      <c r="Q446" s="11">
        <v>6</v>
      </c>
      <c r="R446" s="11">
        <v>543</v>
      </c>
      <c r="S446" s="11">
        <v>92</v>
      </c>
      <c r="T446" s="11">
        <v>1</v>
      </c>
      <c r="U446" s="11">
        <v>7</v>
      </c>
    </row>
    <row r="447" spans="1:21">
      <c r="A447" s="150" t="s">
        <v>88</v>
      </c>
      <c r="B447" s="11">
        <v>187</v>
      </c>
      <c r="C447" s="11">
        <v>14</v>
      </c>
      <c r="D447" s="11">
        <v>6</v>
      </c>
      <c r="E447" s="11">
        <v>7</v>
      </c>
      <c r="F447" s="11">
        <v>184</v>
      </c>
      <c r="G447" s="11">
        <v>10</v>
      </c>
      <c r="H447" s="11">
        <v>3</v>
      </c>
      <c r="I447" s="11">
        <v>1</v>
      </c>
      <c r="J447" s="11">
        <v>182</v>
      </c>
      <c r="K447" s="11">
        <v>15</v>
      </c>
      <c r="L447" s="11">
        <v>2</v>
      </c>
      <c r="M447" s="11">
        <v>6</v>
      </c>
      <c r="N447" s="11">
        <v>188</v>
      </c>
      <c r="O447" s="11">
        <v>4</v>
      </c>
      <c r="P447" s="11">
        <v>4</v>
      </c>
      <c r="Q447" s="11">
        <v>2</v>
      </c>
      <c r="R447" s="122">
        <v>200</v>
      </c>
      <c r="S447" s="122">
        <v>1</v>
      </c>
      <c r="T447" s="122">
        <v>3</v>
      </c>
      <c r="U447" s="122">
        <v>7</v>
      </c>
    </row>
    <row r="448" spans="1:21">
      <c r="A448" s="150" t="s">
        <v>89</v>
      </c>
      <c r="B448" s="11">
        <v>4683</v>
      </c>
      <c r="C448" s="11">
        <v>617</v>
      </c>
      <c r="D448" s="11">
        <v>122</v>
      </c>
      <c r="E448" s="11">
        <v>51</v>
      </c>
      <c r="F448" s="11">
        <v>5553</v>
      </c>
      <c r="G448" s="11">
        <v>397</v>
      </c>
      <c r="H448" s="11">
        <v>155</v>
      </c>
      <c r="I448" s="11">
        <v>66</v>
      </c>
      <c r="J448" s="11">
        <v>6132</v>
      </c>
      <c r="K448" s="11">
        <v>398</v>
      </c>
      <c r="L448" s="11">
        <v>159</v>
      </c>
      <c r="M448" s="11">
        <v>55</v>
      </c>
      <c r="N448" s="11">
        <v>6235</v>
      </c>
      <c r="O448" s="11">
        <v>411</v>
      </c>
      <c r="P448" s="11">
        <v>206</v>
      </c>
      <c r="Q448" s="11">
        <v>51</v>
      </c>
      <c r="R448" s="11">
        <v>6644</v>
      </c>
      <c r="S448" s="11">
        <v>540</v>
      </c>
      <c r="T448" s="11">
        <v>205</v>
      </c>
      <c r="U448" s="11">
        <v>52</v>
      </c>
    </row>
    <row r="449" spans="1:21">
      <c r="A449" s="150" t="s">
        <v>90</v>
      </c>
      <c r="B449" s="11">
        <v>3002</v>
      </c>
      <c r="C449" s="11">
        <v>167</v>
      </c>
      <c r="D449" s="11">
        <v>1984</v>
      </c>
      <c r="E449" s="11">
        <v>18</v>
      </c>
      <c r="F449" s="11">
        <v>3101</v>
      </c>
      <c r="G449" s="11">
        <v>104</v>
      </c>
      <c r="H449" s="11">
        <v>1929</v>
      </c>
      <c r="I449" s="11">
        <v>17</v>
      </c>
      <c r="J449" s="11">
        <v>3344</v>
      </c>
      <c r="K449" s="11">
        <v>119</v>
      </c>
      <c r="L449" s="11">
        <v>1928</v>
      </c>
      <c r="M449" s="11">
        <v>15</v>
      </c>
      <c r="N449" s="11">
        <v>3421</v>
      </c>
      <c r="O449" s="11">
        <v>200</v>
      </c>
      <c r="P449" s="11">
        <v>1866</v>
      </c>
      <c r="Q449" s="11">
        <v>16</v>
      </c>
      <c r="R449" s="11">
        <v>3609</v>
      </c>
      <c r="S449" s="11">
        <v>189</v>
      </c>
      <c r="T449" s="11">
        <v>1877</v>
      </c>
      <c r="U449" s="11">
        <v>15</v>
      </c>
    </row>
    <row r="450" spans="1:21">
      <c r="A450" s="150" t="s">
        <v>162</v>
      </c>
      <c r="B450" s="11">
        <v>82263</v>
      </c>
      <c r="C450" s="11">
        <v>21943</v>
      </c>
      <c r="D450" s="11">
        <v>5941</v>
      </c>
      <c r="E450" s="11">
        <v>868</v>
      </c>
      <c r="F450" s="11">
        <v>85285</v>
      </c>
      <c r="G450" s="11">
        <v>21819</v>
      </c>
      <c r="H450" s="11">
        <v>6024</v>
      </c>
      <c r="I450" s="11">
        <v>871</v>
      </c>
      <c r="J450" s="11">
        <v>87801</v>
      </c>
      <c r="K450" s="11">
        <v>24585</v>
      </c>
      <c r="L450" s="11">
        <v>6985</v>
      </c>
      <c r="M450" s="11">
        <v>837</v>
      </c>
      <c r="N450" s="11">
        <v>91258</v>
      </c>
      <c r="O450" s="11">
        <v>23076</v>
      </c>
      <c r="P450" s="11">
        <v>7343</v>
      </c>
      <c r="Q450" s="11">
        <v>861</v>
      </c>
      <c r="R450" s="11">
        <v>98042</v>
      </c>
      <c r="S450" s="11">
        <v>24201</v>
      </c>
      <c r="T450" s="11">
        <v>7416</v>
      </c>
      <c r="U450" s="11">
        <v>866</v>
      </c>
    </row>
    <row r="451" spans="1:21">
      <c r="A451" s="150" t="s">
        <v>92</v>
      </c>
      <c r="B451" s="11">
        <v>15119</v>
      </c>
      <c r="C451" s="11">
        <v>512</v>
      </c>
      <c r="D451" s="11">
        <v>4</v>
      </c>
      <c r="E451" s="11">
        <v>265</v>
      </c>
      <c r="F451" s="11">
        <v>15274</v>
      </c>
      <c r="G451" s="11">
        <v>404</v>
      </c>
      <c r="H451" s="11">
        <v>7</v>
      </c>
      <c r="I451" s="11">
        <v>235</v>
      </c>
      <c r="J451" s="11">
        <v>16094</v>
      </c>
      <c r="K451" s="11">
        <v>573</v>
      </c>
      <c r="L451" s="11">
        <v>4</v>
      </c>
      <c r="M451" s="11">
        <v>302</v>
      </c>
      <c r="N451" s="11">
        <v>16108</v>
      </c>
      <c r="O451" s="11">
        <v>621</v>
      </c>
      <c r="P451" s="11">
        <v>10</v>
      </c>
      <c r="Q451" s="11">
        <v>347</v>
      </c>
      <c r="R451" s="11">
        <v>16442</v>
      </c>
      <c r="S451" s="11">
        <v>850</v>
      </c>
      <c r="T451" s="11">
        <v>52</v>
      </c>
      <c r="U451" s="11">
        <v>635</v>
      </c>
    </row>
    <row r="452" spans="1:21">
      <c r="A452" s="150" t="s">
        <v>163</v>
      </c>
      <c r="B452" s="11">
        <v>958</v>
      </c>
      <c r="C452" s="11">
        <v>34</v>
      </c>
      <c r="D452" s="11">
        <v>4</v>
      </c>
      <c r="E452" s="11">
        <v>43</v>
      </c>
      <c r="F452" s="11">
        <v>1035</v>
      </c>
      <c r="G452" s="11">
        <v>51</v>
      </c>
      <c r="H452" s="11">
        <v>2</v>
      </c>
      <c r="I452" s="11">
        <v>59</v>
      </c>
      <c r="J452" s="11">
        <v>1111</v>
      </c>
      <c r="K452" s="11">
        <v>51</v>
      </c>
      <c r="L452" s="11">
        <v>3</v>
      </c>
      <c r="M452" s="11">
        <v>58</v>
      </c>
      <c r="N452" s="11">
        <v>1264</v>
      </c>
      <c r="O452" s="11">
        <v>46</v>
      </c>
      <c r="P452" s="11">
        <v>4</v>
      </c>
      <c r="Q452" s="11">
        <v>63</v>
      </c>
      <c r="R452" s="11">
        <v>1342</v>
      </c>
      <c r="S452" s="11">
        <v>79</v>
      </c>
      <c r="T452" s="11">
        <v>5</v>
      </c>
      <c r="U452" s="11">
        <v>58</v>
      </c>
    </row>
    <row r="453" spans="1:21">
      <c r="A453" s="150" t="s">
        <v>94</v>
      </c>
      <c r="B453" s="11">
        <v>3009</v>
      </c>
      <c r="C453" s="11">
        <v>1004</v>
      </c>
      <c r="D453" s="11">
        <v>688</v>
      </c>
      <c r="E453" s="11">
        <v>83</v>
      </c>
      <c r="F453" s="11">
        <v>3065</v>
      </c>
      <c r="G453" s="11">
        <v>972</v>
      </c>
      <c r="H453" s="11">
        <v>528</v>
      </c>
      <c r="I453" s="11">
        <v>79</v>
      </c>
      <c r="J453" s="11">
        <v>3186</v>
      </c>
      <c r="K453" s="11">
        <v>1117</v>
      </c>
      <c r="L453" s="11">
        <v>565</v>
      </c>
      <c r="M453" s="11">
        <v>88</v>
      </c>
      <c r="N453" s="11">
        <v>3495</v>
      </c>
      <c r="O453" s="11">
        <v>969</v>
      </c>
      <c r="P453" s="11">
        <v>491</v>
      </c>
      <c r="Q453" s="11">
        <v>93</v>
      </c>
      <c r="R453" s="11">
        <v>3702</v>
      </c>
      <c r="S453" s="11">
        <v>857</v>
      </c>
      <c r="T453" s="11">
        <v>527</v>
      </c>
      <c r="U453" s="11">
        <v>90</v>
      </c>
    </row>
    <row r="454" spans="1:21">
      <c r="A454" s="150" t="s">
        <v>16</v>
      </c>
      <c r="B454" s="11">
        <v>208067</v>
      </c>
      <c r="C454" s="11">
        <v>45565</v>
      </c>
      <c r="D454" s="11">
        <v>19211</v>
      </c>
      <c r="E454" s="11">
        <v>2098</v>
      </c>
      <c r="F454" s="11">
        <v>215248</v>
      </c>
      <c r="G454" s="11">
        <v>41743</v>
      </c>
      <c r="H454" s="11">
        <v>19213</v>
      </c>
      <c r="I454" s="11">
        <v>2025</v>
      </c>
      <c r="J454" s="11">
        <v>222548</v>
      </c>
      <c r="K454" s="11">
        <v>43121</v>
      </c>
      <c r="L454" s="11">
        <v>18679</v>
      </c>
      <c r="M454" s="11">
        <v>2073</v>
      </c>
      <c r="N454" s="11">
        <v>228816</v>
      </c>
      <c r="O454" s="11">
        <v>41762</v>
      </c>
      <c r="P454" s="11">
        <v>19829</v>
      </c>
      <c r="Q454" s="11">
        <v>2218</v>
      </c>
      <c r="R454" s="11">
        <v>241404</v>
      </c>
      <c r="S454" s="11">
        <v>40999</v>
      </c>
      <c r="T454" s="11">
        <v>20314</v>
      </c>
      <c r="U454" s="11">
        <v>2537</v>
      </c>
    </row>
    <row r="456" spans="1:21">
      <c r="A456" s="148"/>
      <c r="B456" s="148"/>
      <c r="C456" s="148"/>
      <c r="D456" s="148"/>
      <c r="E456" s="148"/>
      <c r="F456" s="148"/>
    </row>
    <row r="457" spans="1:21">
      <c r="C457" s="156"/>
    </row>
    <row r="458" spans="1:21">
      <c r="A458" s="11"/>
      <c r="B458" s="149">
        <v>43891</v>
      </c>
      <c r="C458" s="149">
        <v>43891</v>
      </c>
      <c r="D458" s="149">
        <v>43891</v>
      </c>
      <c r="E458" s="149">
        <v>43891</v>
      </c>
      <c r="F458" s="149">
        <v>44256</v>
      </c>
      <c r="G458" s="149">
        <v>44256</v>
      </c>
      <c r="H458" s="149">
        <v>44256</v>
      </c>
      <c r="I458" s="149">
        <v>44256</v>
      </c>
      <c r="J458" s="149">
        <v>44621</v>
      </c>
      <c r="K458" s="149">
        <v>44621</v>
      </c>
      <c r="L458" s="149">
        <v>44621</v>
      </c>
      <c r="M458" s="149">
        <v>44621</v>
      </c>
      <c r="N458" s="149">
        <v>44986</v>
      </c>
      <c r="O458" s="149">
        <v>44986</v>
      </c>
      <c r="P458" s="149">
        <v>44986</v>
      </c>
      <c r="Q458" s="149">
        <v>44986</v>
      </c>
      <c r="R458" s="149">
        <v>45352</v>
      </c>
      <c r="S458" s="149">
        <v>45352</v>
      </c>
      <c r="T458" s="149">
        <v>45352</v>
      </c>
      <c r="U458" s="149">
        <v>45352</v>
      </c>
    </row>
    <row r="459" spans="1:21">
      <c r="A459" s="158" t="s">
        <v>178</v>
      </c>
      <c r="B459" s="11" t="s">
        <v>45</v>
      </c>
      <c r="C459" s="11" t="s">
        <v>44</v>
      </c>
      <c r="D459" s="11" t="s">
        <v>47</v>
      </c>
      <c r="E459" s="11" t="s">
        <v>46</v>
      </c>
      <c r="F459" s="11" t="s">
        <v>45</v>
      </c>
      <c r="G459" s="11" t="s">
        <v>44</v>
      </c>
      <c r="H459" s="11" t="s">
        <v>47</v>
      </c>
      <c r="I459" s="11" t="s">
        <v>46</v>
      </c>
      <c r="J459" s="11" t="s">
        <v>45</v>
      </c>
      <c r="K459" s="11" t="s">
        <v>44</v>
      </c>
      <c r="L459" s="11" t="s">
        <v>47</v>
      </c>
      <c r="M459" s="11" t="s">
        <v>46</v>
      </c>
      <c r="N459" s="11" t="s">
        <v>45</v>
      </c>
      <c r="O459" s="11" t="s">
        <v>44</v>
      </c>
      <c r="P459" s="11" t="s">
        <v>47</v>
      </c>
      <c r="Q459" s="11" t="s">
        <v>46</v>
      </c>
      <c r="R459" s="11" t="s">
        <v>45</v>
      </c>
      <c r="S459" s="11" t="s">
        <v>44</v>
      </c>
      <c r="T459" s="11" t="s">
        <v>47</v>
      </c>
      <c r="U459" s="11" t="s">
        <v>46</v>
      </c>
    </row>
    <row r="460" spans="1:21">
      <c r="A460" s="150" t="s">
        <v>112</v>
      </c>
      <c r="B460" s="11">
        <v>536</v>
      </c>
      <c r="C460" s="11">
        <v>88</v>
      </c>
      <c r="D460" s="11">
        <v>0</v>
      </c>
      <c r="E460" s="11">
        <v>8</v>
      </c>
      <c r="F460" s="11">
        <v>535</v>
      </c>
      <c r="G460" s="11">
        <v>79</v>
      </c>
      <c r="H460" s="11">
        <v>0</v>
      </c>
      <c r="I460" s="11">
        <v>7</v>
      </c>
      <c r="J460" s="11">
        <v>534</v>
      </c>
      <c r="K460" s="11">
        <v>77</v>
      </c>
      <c r="L460" s="11">
        <v>0</v>
      </c>
      <c r="M460" s="11">
        <v>10</v>
      </c>
      <c r="N460" s="11">
        <v>569</v>
      </c>
      <c r="O460" s="11">
        <v>93</v>
      </c>
      <c r="P460" s="11">
        <v>0</v>
      </c>
      <c r="Q460" s="11">
        <v>12</v>
      </c>
      <c r="R460" s="11">
        <v>612</v>
      </c>
      <c r="S460" s="11">
        <v>126</v>
      </c>
      <c r="T460" s="11">
        <v>0</v>
      </c>
      <c r="U460" s="11">
        <v>12</v>
      </c>
    </row>
    <row r="461" spans="1:21">
      <c r="A461" s="150" t="s">
        <v>123</v>
      </c>
      <c r="B461" s="11"/>
      <c r="C461" s="11"/>
      <c r="D461" s="11"/>
      <c r="E461" s="11"/>
      <c r="F461" s="11"/>
      <c r="G461" s="11"/>
      <c r="H461" s="11"/>
      <c r="I461" s="11"/>
      <c r="J461" s="11">
        <v>6</v>
      </c>
      <c r="K461" s="11">
        <v>1</v>
      </c>
      <c r="L461" s="11">
        <v>0</v>
      </c>
      <c r="M461" s="11">
        <v>1</v>
      </c>
      <c r="N461" s="11">
        <v>10</v>
      </c>
      <c r="O461" s="11">
        <v>3</v>
      </c>
      <c r="P461" s="11">
        <v>0</v>
      </c>
      <c r="Q461" s="11">
        <v>2</v>
      </c>
      <c r="R461" s="11">
        <v>10</v>
      </c>
      <c r="S461" s="11">
        <v>3</v>
      </c>
      <c r="T461" s="11">
        <v>0</v>
      </c>
      <c r="U461" s="11">
        <v>1</v>
      </c>
    </row>
    <row r="462" spans="1:21">
      <c r="A462" s="150" t="s">
        <v>113</v>
      </c>
      <c r="B462" s="11">
        <v>119</v>
      </c>
      <c r="C462" s="11">
        <v>24</v>
      </c>
      <c r="D462" s="11">
        <v>0</v>
      </c>
      <c r="E462" s="11">
        <v>5</v>
      </c>
      <c r="F462" s="11">
        <v>117</v>
      </c>
      <c r="G462" s="11">
        <v>8</v>
      </c>
      <c r="H462" s="11">
        <v>0</v>
      </c>
      <c r="I462" s="11">
        <v>5</v>
      </c>
      <c r="J462" s="11">
        <v>110</v>
      </c>
      <c r="K462" s="11">
        <v>8</v>
      </c>
      <c r="L462" s="11">
        <v>0</v>
      </c>
      <c r="M462" s="11">
        <v>5</v>
      </c>
      <c r="N462" s="11">
        <v>120</v>
      </c>
      <c r="O462" s="11">
        <v>11</v>
      </c>
      <c r="P462" s="11">
        <v>0</v>
      </c>
      <c r="Q462" s="11">
        <v>5</v>
      </c>
      <c r="R462" s="11">
        <v>119</v>
      </c>
      <c r="S462" s="11">
        <v>20</v>
      </c>
      <c r="T462" s="11">
        <v>0</v>
      </c>
      <c r="U462" s="11">
        <v>7</v>
      </c>
    </row>
    <row r="463" spans="1:21">
      <c r="A463" s="150" t="s">
        <v>121</v>
      </c>
      <c r="B463" s="11">
        <v>926</v>
      </c>
      <c r="C463" s="11">
        <v>145</v>
      </c>
      <c r="D463" s="11">
        <v>1</v>
      </c>
      <c r="E463" s="11">
        <v>51</v>
      </c>
      <c r="F463" s="11">
        <v>974</v>
      </c>
      <c r="G463" s="11">
        <v>95</v>
      </c>
      <c r="H463" s="11">
        <v>1</v>
      </c>
      <c r="I463" s="11">
        <v>49</v>
      </c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</row>
    <row r="464" spans="1:21">
      <c r="A464" s="150" t="s">
        <v>114</v>
      </c>
      <c r="B464" s="11">
        <v>193</v>
      </c>
      <c r="C464" s="11">
        <v>82</v>
      </c>
      <c r="D464" s="11">
        <v>119</v>
      </c>
      <c r="E464" s="11">
        <v>5</v>
      </c>
      <c r="F464" s="11">
        <v>221</v>
      </c>
      <c r="G464" s="11">
        <v>55</v>
      </c>
      <c r="H464" s="11">
        <v>127</v>
      </c>
      <c r="I464" s="11">
        <v>5</v>
      </c>
      <c r="J464" s="11">
        <v>221</v>
      </c>
      <c r="K464" s="11">
        <v>82</v>
      </c>
      <c r="L464" s="11">
        <v>39</v>
      </c>
      <c r="M464" s="11">
        <v>6</v>
      </c>
      <c r="N464" s="11">
        <v>224</v>
      </c>
      <c r="O464" s="11">
        <v>82</v>
      </c>
      <c r="P464" s="11">
        <v>148</v>
      </c>
      <c r="Q464" s="11">
        <v>5</v>
      </c>
      <c r="R464" s="11">
        <v>226</v>
      </c>
      <c r="S464" s="11">
        <v>88</v>
      </c>
      <c r="T464" s="11">
        <v>141</v>
      </c>
      <c r="U464" s="11">
        <v>6</v>
      </c>
    </row>
    <row r="465" spans="1:21">
      <c r="A465" s="150" t="s">
        <v>115</v>
      </c>
      <c r="B465" s="11">
        <v>48</v>
      </c>
      <c r="C465" s="11">
        <v>14</v>
      </c>
      <c r="D465" s="11">
        <v>0</v>
      </c>
      <c r="E465" s="11">
        <v>6</v>
      </c>
      <c r="F465" s="11">
        <v>57</v>
      </c>
      <c r="G465" s="11">
        <v>4</v>
      </c>
      <c r="H465" s="11">
        <v>0</v>
      </c>
      <c r="I465" s="11">
        <v>7</v>
      </c>
      <c r="J465" s="11">
        <v>56</v>
      </c>
      <c r="K465" s="11">
        <v>7</v>
      </c>
      <c r="L465" s="11">
        <v>3</v>
      </c>
      <c r="M465" s="11">
        <v>6</v>
      </c>
      <c r="N465" s="11">
        <v>39</v>
      </c>
      <c r="O465" s="11">
        <v>16</v>
      </c>
      <c r="P465" s="11">
        <v>4</v>
      </c>
      <c r="Q465" s="11">
        <v>5</v>
      </c>
      <c r="R465" s="11">
        <v>46</v>
      </c>
      <c r="S465" s="11">
        <v>12</v>
      </c>
      <c r="T465" s="11">
        <v>0</v>
      </c>
      <c r="U465" s="11">
        <v>5</v>
      </c>
    </row>
    <row r="466" spans="1:21">
      <c r="A466" s="150" t="s">
        <v>116</v>
      </c>
      <c r="B466" s="11">
        <v>37</v>
      </c>
      <c r="C466" s="11">
        <v>6</v>
      </c>
      <c r="D466" s="11">
        <v>0</v>
      </c>
      <c r="E466" s="11">
        <v>1</v>
      </c>
      <c r="F466" s="11">
        <v>38</v>
      </c>
      <c r="G466" s="11">
        <v>8</v>
      </c>
      <c r="H466" s="11">
        <v>0</v>
      </c>
      <c r="I466" s="11">
        <v>1</v>
      </c>
      <c r="J466" s="11">
        <v>37</v>
      </c>
      <c r="K466" s="11">
        <v>12</v>
      </c>
      <c r="L466" s="11">
        <v>0</v>
      </c>
      <c r="M466" s="11">
        <v>1</v>
      </c>
      <c r="N466" s="11">
        <v>43</v>
      </c>
      <c r="O466" s="11">
        <v>25</v>
      </c>
      <c r="P466" s="11">
        <v>0</v>
      </c>
      <c r="Q466" s="11">
        <v>1</v>
      </c>
      <c r="R466" s="11">
        <v>39</v>
      </c>
      <c r="S466" s="11">
        <v>27</v>
      </c>
      <c r="T466" s="11">
        <v>0</v>
      </c>
      <c r="U466" s="11">
        <v>2</v>
      </c>
    </row>
    <row r="467" spans="1:21">
      <c r="A467" s="150" t="s">
        <v>117</v>
      </c>
      <c r="B467" s="11">
        <v>187</v>
      </c>
      <c r="C467" s="11">
        <v>71</v>
      </c>
      <c r="D467" s="11">
        <v>87</v>
      </c>
      <c r="E467" s="11">
        <v>4</v>
      </c>
      <c r="F467" s="11">
        <v>187</v>
      </c>
      <c r="G467" s="11">
        <v>62</v>
      </c>
      <c r="H467" s="11">
        <v>93</v>
      </c>
      <c r="I467" s="11">
        <v>4</v>
      </c>
      <c r="J467" s="11">
        <v>200</v>
      </c>
      <c r="K467" s="11">
        <v>63</v>
      </c>
      <c r="L467" s="11">
        <v>99</v>
      </c>
      <c r="M467" s="11">
        <v>4</v>
      </c>
      <c r="N467" s="11">
        <v>211</v>
      </c>
      <c r="O467" s="11">
        <v>79</v>
      </c>
      <c r="P467" s="11">
        <v>98</v>
      </c>
      <c r="Q467" s="11">
        <v>5</v>
      </c>
      <c r="R467" s="11">
        <v>224</v>
      </c>
      <c r="S467" s="11">
        <v>60</v>
      </c>
      <c r="T467" s="11">
        <v>83</v>
      </c>
      <c r="U467" s="11">
        <v>5</v>
      </c>
    </row>
    <row r="468" spans="1:21">
      <c r="A468" s="150" t="s">
        <v>118</v>
      </c>
      <c r="B468" s="11"/>
      <c r="C468" s="11"/>
      <c r="D468" s="11"/>
      <c r="E468" s="11"/>
      <c r="F468" s="11"/>
      <c r="G468" s="11"/>
      <c r="H468" s="11"/>
      <c r="I468" s="11"/>
      <c r="J468" s="11">
        <v>226</v>
      </c>
      <c r="K468" s="11">
        <v>37</v>
      </c>
      <c r="L468" s="11">
        <v>3</v>
      </c>
      <c r="M468" s="11">
        <v>60</v>
      </c>
      <c r="N468" s="11">
        <v>236</v>
      </c>
      <c r="O468" s="11">
        <v>44</v>
      </c>
      <c r="P468" s="11">
        <v>3</v>
      </c>
      <c r="Q468" s="11">
        <v>65</v>
      </c>
      <c r="R468" s="11">
        <v>250</v>
      </c>
      <c r="S468" s="11">
        <v>51</v>
      </c>
      <c r="T468" s="11">
        <v>4</v>
      </c>
      <c r="U468" s="11">
        <v>60</v>
      </c>
    </row>
    <row r="469" spans="1:21">
      <c r="A469" s="150" t="s">
        <v>119</v>
      </c>
      <c r="B469" s="11">
        <v>255</v>
      </c>
      <c r="C469" s="11">
        <v>51</v>
      </c>
      <c r="D469" s="11">
        <v>35</v>
      </c>
      <c r="E469" s="11">
        <v>5</v>
      </c>
      <c r="F469" s="11">
        <v>259</v>
      </c>
      <c r="G469" s="11">
        <v>40</v>
      </c>
      <c r="H469" s="11">
        <v>29</v>
      </c>
      <c r="I469" s="11">
        <v>5</v>
      </c>
      <c r="J469" s="11">
        <v>263</v>
      </c>
      <c r="K469" s="11">
        <v>39</v>
      </c>
      <c r="L469" s="11">
        <v>16</v>
      </c>
      <c r="M469" s="11">
        <v>4</v>
      </c>
      <c r="N469" s="11">
        <v>275</v>
      </c>
      <c r="O469" s="11">
        <v>42</v>
      </c>
      <c r="P469" s="11">
        <v>35</v>
      </c>
      <c r="Q469" s="11">
        <v>5</v>
      </c>
      <c r="R469" s="11">
        <v>264</v>
      </c>
      <c r="S469" s="11">
        <v>44</v>
      </c>
      <c r="T469" s="11">
        <v>49</v>
      </c>
      <c r="U469" s="11">
        <v>6</v>
      </c>
    </row>
    <row r="470" spans="1:21">
      <c r="A470" s="150" t="s">
        <v>120</v>
      </c>
      <c r="B470" s="11">
        <v>85</v>
      </c>
      <c r="C470" s="11">
        <v>38</v>
      </c>
      <c r="D470" s="11">
        <v>0</v>
      </c>
      <c r="E470" s="11">
        <v>9</v>
      </c>
      <c r="F470" s="11">
        <v>98</v>
      </c>
      <c r="G470" s="11">
        <v>27</v>
      </c>
      <c r="H470" s="11">
        <v>0</v>
      </c>
      <c r="I470" s="11">
        <v>9</v>
      </c>
      <c r="J470" s="11">
        <v>94</v>
      </c>
      <c r="K470" s="11">
        <v>15</v>
      </c>
      <c r="L470" s="11">
        <v>0</v>
      </c>
      <c r="M470" s="11">
        <v>9</v>
      </c>
      <c r="N470" s="11">
        <v>122</v>
      </c>
      <c r="O470" s="11">
        <v>14</v>
      </c>
      <c r="P470" s="11">
        <v>0</v>
      </c>
      <c r="Q470" s="11">
        <v>13</v>
      </c>
      <c r="R470" s="11">
        <v>132</v>
      </c>
      <c r="S470" s="11">
        <v>34</v>
      </c>
      <c r="T470" s="11">
        <v>0</v>
      </c>
      <c r="U470" s="11">
        <v>11</v>
      </c>
    </row>
    <row r="471" spans="1:21">
      <c r="A471" s="150" t="s">
        <v>16</v>
      </c>
      <c r="B471" s="11">
        <v>2386</v>
      </c>
      <c r="C471" s="11">
        <v>519</v>
      </c>
      <c r="D471" s="11">
        <v>242</v>
      </c>
      <c r="E471" s="11">
        <v>94</v>
      </c>
      <c r="F471" s="11">
        <v>2486</v>
      </c>
      <c r="G471" s="11">
        <v>378</v>
      </c>
      <c r="H471" s="11">
        <v>250</v>
      </c>
      <c r="I471" s="11">
        <v>92</v>
      </c>
      <c r="J471" s="11">
        <v>1747</v>
      </c>
      <c r="K471" s="11">
        <v>341</v>
      </c>
      <c r="L471" s="11">
        <v>160</v>
      </c>
      <c r="M471" s="11">
        <v>106</v>
      </c>
      <c r="N471" s="11">
        <v>1849</v>
      </c>
      <c r="O471" s="11">
        <v>409</v>
      </c>
      <c r="P471" s="11">
        <v>288</v>
      </c>
      <c r="Q471" s="11">
        <v>118</v>
      </c>
      <c r="R471" s="11">
        <v>1922</v>
      </c>
      <c r="S471" s="11">
        <v>465</v>
      </c>
      <c r="T471" s="11">
        <v>277</v>
      </c>
      <c r="U471" s="11">
        <v>115</v>
      </c>
    </row>
  </sheetData>
  <sortState xmlns:xlrd2="http://schemas.microsoft.com/office/spreadsheetml/2017/richdata2" ref="A2:F44">
    <sortCondition ref="A2:A44"/>
  </sortState>
  <mergeCells count="3">
    <mergeCell ref="A58:F58"/>
    <mergeCell ref="A61:F61"/>
    <mergeCell ref="A46:F4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F47BD-135B-4264-8104-4E70F356B513}">
  <sheetPr>
    <tabColor theme="0" tint="-4.9989318521683403E-2"/>
  </sheetPr>
  <dimension ref="A1:L190"/>
  <sheetViews>
    <sheetView showGridLines="0" topLeftCell="A177" zoomScale="85" zoomScaleNormal="85" workbookViewId="0">
      <selection activeCell="B41" sqref="B41"/>
    </sheetView>
  </sheetViews>
  <sheetFormatPr defaultRowHeight="14.25"/>
  <cols>
    <col min="1" max="1" width="74.73046875" customWidth="1"/>
    <col min="2" max="6" width="20.73046875" bestFit="1" customWidth="1"/>
    <col min="8" max="8" width="45" customWidth="1"/>
    <col min="9" max="10" width="13.86328125" bestFit="1" customWidth="1"/>
    <col min="11" max="11" width="13.1328125" bestFit="1" customWidth="1"/>
    <col min="12" max="12" width="15.3984375" bestFit="1" customWidth="1"/>
    <col min="15" max="15" width="10.59765625" customWidth="1"/>
  </cols>
  <sheetData>
    <row r="1" spans="1:6">
      <c r="A1" s="78" t="s">
        <v>179</v>
      </c>
      <c r="B1" s="51">
        <v>45352</v>
      </c>
    </row>
    <row r="2" spans="1:6">
      <c r="A2" s="4" t="s">
        <v>180</v>
      </c>
      <c r="B2" s="5">
        <v>0.90667551172884653</v>
      </c>
    </row>
    <row r="3" spans="1:6">
      <c r="A3" s="4" t="s">
        <v>181</v>
      </c>
      <c r="B3" s="5">
        <v>9.3324488271153541E-2</v>
      </c>
    </row>
    <row r="6" spans="1:6">
      <c r="A6" s="8" t="s">
        <v>182</v>
      </c>
      <c r="B6" s="13"/>
      <c r="C6" s="13"/>
      <c r="D6" s="13"/>
      <c r="E6" s="13"/>
      <c r="F6" s="13"/>
    </row>
    <row r="7" spans="1:6">
      <c r="A7" s="52" t="s">
        <v>183</v>
      </c>
      <c r="B7" s="51">
        <v>43891</v>
      </c>
      <c r="C7" s="51">
        <v>44256</v>
      </c>
      <c r="D7" s="51">
        <v>44621</v>
      </c>
      <c r="E7" s="51">
        <v>44986</v>
      </c>
      <c r="F7" s="51">
        <v>45352</v>
      </c>
    </row>
    <row r="8" spans="1:6">
      <c r="A8" s="4" t="s">
        <v>184</v>
      </c>
      <c r="B8" s="5">
        <v>0.61408734424681</v>
      </c>
      <c r="C8" s="5">
        <v>0.62963650699185392</v>
      </c>
      <c r="D8" s="5">
        <v>0.63095269461281989</v>
      </c>
      <c r="E8" s="5">
        <v>0.6257920878322546</v>
      </c>
      <c r="F8" s="5">
        <v>0.61838375583348026</v>
      </c>
    </row>
    <row r="9" spans="1:6">
      <c r="A9" s="4" t="s">
        <v>185</v>
      </c>
      <c r="B9" s="5">
        <v>0.30038970760492267</v>
      </c>
      <c r="C9" s="5">
        <v>0.2854152080980154</v>
      </c>
      <c r="D9" s="5">
        <v>0.28492551584495929</v>
      </c>
      <c r="E9" s="5">
        <v>0.28476304343775821</v>
      </c>
      <c r="F9" s="5">
        <v>0.28829175589536621</v>
      </c>
    </row>
    <row r="10" spans="1:6">
      <c r="A10" s="4" t="s">
        <v>181</v>
      </c>
      <c r="B10" s="5">
        <v>8.5522948148267275E-2</v>
      </c>
      <c r="C10" s="5">
        <v>8.4948284910130664E-2</v>
      </c>
      <c r="D10" s="5">
        <v>8.4121789542220812E-2</v>
      </c>
      <c r="E10" s="5">
        <v>8.9444868729987165E-2</v>
      </c>
      <c r="F10" s="5">
        <v>9.3324488271153541E-2</v>
      </c>
    </row>
    <row r="11" spans="1:6">
      <c r="B11" s="79"/>
      <c r="C11" s="79"/>
      <c r="D11" s="79"/>
      <c r="E11" s="79"/>
      <c r="F11" s="79"/>
    </row>
    <row r="12" spans="1:6">
      <c r="B12" s="79"/>
      <c r="C12" s="79"/>
      <c r="D12" s="79"/>
      <c r="E12" s="79"/>
      <c r="F12" s="79"/>
    </row>
    <row r="13" spans="1:6" ht="28.5">
      <c r="A13" s="91" t="s">
        <v>186</v>
      </c>
      <c r="B13" s="13"/>
      <c r="C13" s="13"/>
      <c r="D13" s="13"/>
      <c r="E13" s="13"/>
      <c r="F13" s="79"/>
    </row>
    <row r="14" spans="1:6">
      <c r="A14" s="52" t="s">
        <v>183</v>
      </c>
      <c r="B14" s="51">
        <v>44986</v>
      </c>
      <c r="C14" s="51">
        <v>45352</v>
      </c>
      <c r="D14" s="8" t="s">
        <v>187</v>
      </c>
      <c r="E14" s="8" t="s">
        <v>188</v>
      </c>
      <c r="F14" s="79"/>
    </row>
    <row r="15" spans="1:6">
      <c r="A15" s="4" t="s">
        <v>184</v>
      </c>
      <c r="B15" s="37">
        <v>154138.52999999485</v>
      </c>
      <c r="C15" s="37">
        <v>159550.50999999131</v>
      </c>
      <c r="D15" s="37">
        <v>5411.9799999964598</v>
      </c>
      <c r="E15" s="38">
        <v>3.5111143203432914E-2</v>
      </c>
      <c r="F15" s="79"/>
    </row>
    <row r="16" spans="1:6">
      <c r="A16" s="4" t="s">
        <v>185</v>
      </c>
      <c r="B16" s="37">
        <v>70139.84000000071</v>
      </c>
      <c r="C16" s="37">
        <v>74382.770000001226</v>
      </c>
      <c r="D16" s="37">
        <v>4242.9300000005169</v>
      </c>
      <c r="E16" s="38">
        <v>6.049243910451569E-2</v>
      </c>
      <c r="F16" s="79"/>
    </row>
    <row r="17" spans="1:12">
      <c r="A17" s="4" t="s">
        <v>181</v>
      </c>
      <c r="B17" s="37">
        <v>22031.119999999657</v>
      </c>
      <c r="C17" s="37">
        <v>24078.849999999606</v>
      </c>
      <c r="D17" s="37">
        <v>2047.7299999999486</v>
      </c>
      <c r="E17" s="38">
        <v>9.294715838323156E-2</v>
      </c>
      <c r="F17" s="79"/>
    </row>
    <row r="18" spans="1:12">
      <c r="B18" s="79"/>
      <c r="C18" s="79"/>
      <c r="D18" s="79"/>
      <c r="E18" s="79"/>
      <c r="F18" s="79"/>
    </row>
    <row r="19" spans="1:12">
      <c r="B19" s="79"/>
      <c r="C19" s="79"/>
      <c r="D19" s="79"/>
      <c r="E19" s="79"/>
      <c r="F19" s="79"/>
    </row>
    <row r="20" spans="1:12">
      <c r="A20" s="8" t="s">
        <v>189</v>
      </c>
      <c r="B20" s="13"/>
      <c r="C20" s="13"/>
      <c r="D20" s="13"/>
      <c r="E20" s="13"/>
      <c r="F20" s="13"/>
    </row>
    <row r="21" spans="1:12">
      <c r="A21" s="52" t="s">
        <v>183</v>
      </c>
      <c r="B21" s="51">
        <v>43891</v>
      </c>
      <c r="C21" s="51">
        <v>44256</v>
      </c>
      <c r="D21" s="51">
        <v>44621</v>
      </c>
      <c r="E21" s="51">
        <v>44986</v>
      </c>
      <c r="F21" s="51">
        <v>45352</v>
      </c>
      <c r="H21" s="9"/>
    </row>
    <row r="22" spans="1:12">
      <c r="A22" s="4" t="s">
        <v>184</v>
      </c>
      <c r="B22" s="37">
        <v>142808.36999999374</v>
      </c>
      <c r="C22" s="37">
        <v>148246.4799999893</v>
      </c>
      <c r="D22" s="37">
        <v>152544.71999999022</v>
      </c>
      <c r="E22" s="37">
        <v>154138.52999999485</v>
      </c>
      <c r="F22" s="37">
        <v>159550.50999999131</v>
      </c>
    </row>
    <row r="23" spans="1:12">
      <c r="A23" s="4" t="s">
        <v>185</v>
      </c>
      <c r="B23" s="37">
        <v>69856.780000000086</v>
      </c>
      <c r="C23" s="37">
        <v>67200.360000000204</v>
      </c>
      <c r="D23" s="37">
        <v>68886.120000000054</v>
      </c>
      <c r="E23" s="37">
        <v>70139.84000000071</v>
      </c>
      <c r="F23" s="37">
        <v>74382.770000001226</v>
      </c>
    </row>
    <row r="24" spans="1:12">
      <c r="A24" s="4" t="s">
        <v>181</v>
      </c>
      <c r="B24" s="37">
        <v>19888.689999999908</v>
      </c>
      <c r="C24" s="37">
        <v>20000.879999999757</v>
      </c>
      <c r="D24" s="37">
        <v>20338.029999999701</v>
      </c>
      <c r="E24" s="37">
        <v>22031.119999999657</v>
      </c>
      <c r="F24" s="37">
        <v>24078.849999999598</v>
      </c>
    </row>
    <row r="26" spans="1:12">
      <c r="A26" s="8" t="s">
        <v>190</v>
      </c>
      <c r="B26" s="13"/>
      <c r="C26" s="13"/>
      <c r="D26" s="13"/>
      <c r="E26" s="13"/>
      <c r="F26" s="13"/>
    </row>
    <row r="27" spans="1:12">
      <c r="A27" s="52" t="s">
        <v>183</v>
      </c>
      <c r="B27" s="51">
        <v>43891</v>
      </c>
      <c r="C27" s="51">
        <v>44256</v>
      </c>
      <c r="D27" s="51">
        <v>44621</v>
      </c>
      <c r="E27" s="51">
        <v>44986</v>
      </c>
      <c r="F27" s="51">
        <v>45352</v>
      </c>
      <c r="I27" s="80"/>
    </row>
    <row r="28" spans="1:12">
      <c r="A28" s="4" t="s">
        <v>191</v>
      </c>
      <c r="B28" s="4" t="s">
        <v>192</v>
      </c>
      <c r="C28" s="4" t="s">
        <v>192</v>
      </c>
      <c r="D28" s="4" t="s">
        <v>192</v>
      </c>
      <c r="E28" s="4" t="s">
        <v>192</v>
      </c>
      <c r="F28" s="4" t="s">
        <v>192</v>
      </c>
      <c r="I28" s="80"/>
    </row>
    <row r="29" spans="1:12">
      <c r="A29" s="4" t="s">
        <v>184</v>
      </c>
      <c r="B29" s="37" t="s">
        <v>193</v>
      </c>
      <c r="C29" s="37">
        <v>5438.1099999955622</v>
      </c>
      <c r="D29" s="37">
        <v>4298.240000000922</v>
      </c>
      <c r="E29" s="37">
        <v>1593.8100000046252</v>
      </c>
      <c r="F29" s="37">
        <v>5411.9799999964598</v>
      </c>
      <c r="I29" s="80"/>
      <c r="L29" s="80"/>
    </row>
    <row r="30" spans="1:12">
      <c r="A30" s="4" t="s">
        <v>185</v>
      </c>
      <c r="B30" s="37" t="s">
        <v>193</v>
      </c>
      <c r="C30" s="37">
        <v>-2656.4199999998818</v>
      </c>
      <c r="D30" s="37">
        <v>1685.7599999998492</v>
      </c>
      <c r="E30" s="37">
        <v>1253.720000000656</v>
      </c>
      <c r="F30" s="37">
        <v>4242.9300000005169</v>
      </c>
      <c r="I30" s="80"/>
      <c r="L30" s="80"/>
    </row>
    <row r="31" spans="1:12">
      <c r="A31" s="4" t="s">
        <v>181</v>
      </c>
      <c r="B31" s="37" t="s">
        <v>193</v>
      </c>
      <c r="C31" s="37">
        <v>112.18999999984953</v>
      </c>
      <c r="D31" s="37">
        <v>337.14999999994325</v>
      </c>
      <c r="E31" s="37">
        <v>1693.0899999999565</v>
      </c>
      <c r="F31" s="37">
        <v>2047.7299999999486</v>
      </c>
      <c r="I31" s="80"/>
      <c r="L31" s="80"/>
    </row>
    <row r="32" spans="1:12">
      <c r="I32" s="80"/>
      <c r="L32" s="80"/>
    </row>
    <row r="33" spans="1:9">
      <c r="A33" s="8" t="s">
        <v>194</v>
      </c>
      <c r="B33" s="13"/>
      <c r="C33" s="13"/>
      <c r="D33" s="13"/>
      <c r="E33" s="13"/>
      <c r="F33" s="13"/>
      <c r="I33" s="80"/>
    </row>
    <row r="34" spans="1:9">
      <c r="A34" s="52" t="s">
        <v>183</v>
      </c>
      <c r="B34" s="51">
        <v>43891</v>
      </c>
      <c r="C34" s="51">
        <v>44256</v>
      </c>
      <c r="D34" s="51">
        <v>44621</v>
      </c>
      <c r="E34" s="51">
        <v>44986</v>
      </c>
      <c r="F34" s="51">
        <v>45352</v>
      </c>
      <c r="I34" s="80"/>
    </row>
    <row r="35" spans="1:9">
      <c r="A35" s="4" t="s">
        <v>184</v>
      </c>
      <c r="B35" s="38" t="s">
        <v>193</v>
      </c>
      <c r="C35" s="38">
        <v>3.8079770814524391E-2</v>
      </c>
      <c r="D35" s="38">
        <v>2.8993875605014246E-2</v>
      </c>
      <c r="E35" s="38">
        <v>1.0448149237841384E-2</v>
      </c>
      <c r="F35" s="38">
        <v>3.5111143203432914E-2</v>
      </c>
      <c r="I35" s="80"/>
    </row>
    <row r="36" spans="1:9">
      <c r="A36" s="4" t="s">
        <v>185</v>
      </c>
      <c r="B36" s="38" t="s">
        <v>193</v>
      </c>
      <c r="C36" s="38">
        <v>-3.802665968857824E-2</v>
      </c>
      <c r="D36" s="38">
        <v>2.5085579898676793E-2</v>
      </c>
      <c r="E36" s="38">
        <v>1.8199892808604332E-2</v>
      </c>
      <c r="F36" s="38">
        <v>6.049243910451569E-2</v>
      </c>
      <c r="I36" s="80"/>
    </row>
    <row r="37" spans="1:9">
      <c r="A37" s="4" t="s">
        <v>181</v>
      </c>
      <c r="B37" s="38" t="s">
        <v>193</v>
      </c>
      <c r="C37" s="38">
        <v>5.6408943977632542E-3</v>
      </c>
      <c r="D37" s="38">
        <v>1.6856758302632051E-2</v>
      </c>
      <c r="E37" s="38">
        <v>8.3247492505418741E-2</v>
      </c>
      <c r="F37" s="38">
        <v>9.294715838323156E-2</v>
      </c>
      <c r="I37" s="80"/>
    </row>
    <row r="38" spans="1:9">
      <c r="I38" s="80"/>
    </row>
    <row r="39" spans="1:9">
      <c r="A39" s="8" t="s">
        <v>195</v>
      </c>
      <c r="B39" s="13"/>
      <c r="C39" s="13"/>
      <c r="D39" s="13"/>
      <c r="E39" s="13"/>
      <c r="F39" s="13"/>
      <c r="I39" s="80"/>
    </row>
    <row r="40" spans="1:9">
      <c r="A40" s="52" t="s">
        <v>183</v>
      </c>
      <c r="B40" s="51">
        <v>43891</v>
      </c>
      <c r="C40" s="51">
        <v>44256</v>
      </c>
      <c r="D40" s="51">
        <v>44621</v>
      </c>
      <c r="E40" s="51">
        <v>44986</v>
      </c>
      <c r="F40" s="51">
        <v>45352</v>
      </c>
      <c r="I40" s="80"/>
    </row>
    <row r="41" spans="1:9">
      <c r="A41" s="4" t="s">
        <v>184</v>
      </c>
      <c r="B41" s="5">
        <v>0.61408734424681</v>
      </c>
      <c r="C41" s="5">
        <v>0.62963650699185392</v>
      </c>
      <c r="D41" s="5">
        <v>0.63095269461281989</v>
      </c>
      <c r="E41" s="5">
        <v>0.6257920878322546</v>
      </c>
      <c r="F41" s="5">
        <v>0.61838375583348026</v>
      </c>
      <c r="I41" s="80"/>
    </row>
    <row r="42" spans="1:9">
      <c r="A42" s="4" t="s">
        <v>185</v>
      </c>
      <c r="B42" s="5">
        <v>0.30038970760492267</v>
      </c>
      <c r="C42" s="5">
        <v>0.2854152080980154</v>
      </c>
      <c r="D42" s="5">
        <v>0.28492551584495929</v>
      </c>
      <c r="E42" s="5">
        <v>0.28476304343775821</v>
      </c>
      <c r="F42" s="5">
        <v>0.28829175589536621</v>
      </c>
    </row>
    <row r="43" spans="1:9">
      <c r="A43" s="4" t="s">
        <v>181</v>
      </c>
      <c r="B43" s="5">
        <v>8.5522948148267275E-2</v>
      </c>
      <c r="C43" s="5">
        <v>8.4948284910130664E-2</v>
      </c>
      <c r="D43" s="5">
        <v>8.4121789542220812E-2</v>
      </c>
      <c r="E43" s="5">
        <v>8.9444868729987165E-2</v>
      </c>
      <c r="F43" s="5">
        <v>9.3324488271153541E-2</v>
      </c>
    </row>
    <row r="47" spans="1:9">
      <c r="A47" s="81" t="s">
        <v>196</v>
      </c>
      <c r="B47" s="81" t="s">
        <v>197</v>
      </c>
      <c r="C47" s="82"/>
      <c r="D47" s="82"/>
      <c r="E47" s="82"/>
      <c r="F47" s="82"/>
    </row>
    <row r="48" spans="1:9">
      <c r="A48" s="83" t="s">
        <v>183</v>
      </c>
      <c r="B48" s="51">
        <v>45352</v>
      </c>
      <c r="C48" s="82"/>
      <c r="D48" s="82"/>
      <c r="E48" s="82"/>
      <c r="F48" s="82"/>
    </row>
    <row r="49" spans="1:6">
      <c r="A49" s="84" t="s">
        <v>198</v>
      </c>
      <c r="B49" s="84">
        <v>5231.8799999999901</v>
      </c>
      <c r="C49" s="82"/>
      <c r="D49" s="82"/>
      <c r="E49" s="82"/>
      <c r="F49" s="82"/>
    </row>
    <row r="50" spans="1:6">
      <c r="A50" s="84" t="s">
        <v>199</v>
      </c>
      <c r="B50" s="84">
        <v>1940.05</v>
      </c>
      <c r="C50" s="82"/>
      <c r="D50" s="82"/>
      <c r="E50" s="82"/>
      <c r="F50" s="82"/>
    </row>
    <row r="51" spans="1:6">
      <c r="A51" s="84" t="s">
        <v>200</v>
      </c>
      <c r="B51" s="84">
        <v>4630.1400000000003</v>
      </c>
      <c r="C51" s="82"/>
      <c r="D51" s="82"/>
      <c r="E51" s="82"/>
      <c r="F51" s="82"/>
    </row>
    <row r="52" spans="1:6">
      <c r="A52" s="84" t="s">
        <v>201</v>
      </c>
      <c r="B52" s="84">
        <v>943.18</v>
      </c>
      <c r="C52" s="82"/>
      <c r="D52" s="82"/>
      <c r="E52" s="82"/>
      <c r="F52" s="82"/>
    </row>
    <row r="53" spans="1:6">
      <c r="A53" s="84" t="s">
        <v>202</v>
      </c>
      <c r="B53" s="84">
        <v>12105.289999999901</v>
      </c>
      <c r="C53" s="82"/>
      <c r="D53" s="82"/>
      <c r="E53" s="82"/>
      <c r="F53" s="82"/>
    </row>
    <row r="54" spans="1:6">
      <c r="A54" s="84" t="s">
        <v>203</v>
      </c>
      <c r="B54" s="84">
        <v>2816.51</v>
      </c>
      <c r="C54" s="82"/>
      <c r="D54" s="82"/>
      <c r="E54" s="82"/>
      <c r="F54" s="82"/>
    </row>
    <row r="55" spans="1:6">
      <c r="A55" s="84" t="s">
        <v>204</v>
      </c>
      <c r="B55" s="84">
        <v>16155.9299999999</v>
      </c>
      <c r="C55" s="82"/>
      <c r="D55" s="82"/>
      <c r="E55" s="82"/>
      <c r="F55" s="82"/>
    </row>
    <row r="56" spans="1:6">
      <c r="A56" s="84" t="s">
        <v>205</v>
      </c>
      <c r="B56" s="85">
        <v>41370.099999988801</v>
      </c>
      <c r="C56" s="82"/>
      <c r="D56" s="82"/>
      <c r="E56" s="82"/>
      <c r="F56" s="82"/>
    </row>
    <row r="57" spans="1:6">
      <c r="A57" s="84" t="s">
        <v>206</v>
      </c>
      <c r="B57" s="84">
        <v>11890.69</v>
      </c>
      <c r="C57" s="82"/>
      <c r="D57" s="82"/>
      <c r="E57" s="82"/>
      <c r="F57" s="82"/>
    </row>
    <row r="58" spans="1:6">
      <c r="A58" s="84" t="s">
        <v>207</v>
      </c>
      <c r="B58" s="84">
        <v>2141.86</v>
      </c>
      <c r="C58" s="82"/>
      <c r="D58" s="82"/>
      <c r="E58" s="82"/>
      <c r="F58" s="82"/>
    </row>
    <row r="59" spans="1:6">
      <c r="A59" s="84" t="s">
        <v>208</v>
      </c>
      <c r="B59" s="84">
        <v>10805.380000000405</v>
      </c>
      <c r="C59" s="82"/>
      <c r="D59" s="86"/>
      <c r="E59" s="82"/>
      <c r="F59" s="82"/>
    </row>
    <row r="60" spans="1:6">
      <c r="A60" s="84" t="s">
        <v>209</v>
      </c>
      <c r="B60" s="84">
        <v>48483.160000002026</v>
      </c>
      <c r="C60" s="82"/>
      <c r="D60" s="82"/>
      <c r="E60" s="82"/>
      <c r="F60" s="82"/>
    </row>
    <row r="61" spans="1:6">
      <c r="A61" s="84" t="s">
        <v>210</v>
      </c>
      <c r="B61" s="84">
        <v>1036.3399999999999</v>
      </c>
      <c r="C61" s="82"/>
      <c r="D61" s="82"/>
      <c r="E61" s="82"/>
      <c r="F61" s="82"/>
    </row>
    <row r="62" spans="1:6">
      <c r="A62" s="82"/>
      <c r="B62" s="82"/>
      <c r="C62" s="82"/>
      <c r="D62" s="82"/>
      <c r="E62" s="82"/>
      <c r="F62" s="82"/>
    </row>
    <row r="63" spans="1:6">
      <c r="A63" s="82"/>
      <c r="B63" s="82"/>
      <c r="C63" s="82"/>
      <c r="D63" s="82"/>
      <c r="E63" s="82"/>
      <c r="F63" s="82"/>
    </row>
    <row r="64" spans="1:6">
      <c r="A64" s="81" t="s">
        <v>211</v>
      </c>
      <c r="B64" s="82"/>
      <c r="C64" s="82"/>
      <c r="D64" s="82"/>
      <c r="E64" s="82"/>
      <c r="F64" s="82"/>
    </row>
    <row r="65" spans="1:6">
      <c r="A65" s="52" t="s">
        <v>183</v>
      </c>
      <c r="B65" s="51">
        <v>43891</v>
      </c>
      <c r="C65" s="51">
        <v>44256</v>
      </c>
      <c r="D65" s="51">
        <v>44621</v>
      </c>
      <c r="E65" s="51">
        <v>44986</v>
      </c>
      <c r="F65" s="51">
        <v>45352</v>
      </c>
    </row>
    <row r="66" spans="1:6">
      <c r="A66" s="84" t="s">
        <v>198</v>
      </c>
      <c r="B66" s="87" t="s">
        <v>193</v>
      </c>
      <c r="C66" s="87">
        <v>2.2560598869953347E-2</v>
      </c>
      <c r="D66" s="87">
        <v>5.3637808514270018E-2</v>
      </c>
      <c r="E66" s="87">
        <v>2.8997251120431711E-2</v>
      </c>
      <c r="F66" s="87">
        <v>5.6426845003361654E-2</v>
      </c>
    </row>
    <row r="67" spans="1:6">
      <c r="A67" s="84" t="s">
        <v>199</v>
      </c>
      <c r="B67" s="87" t="s">
        <v>193</v>
      </c>
      <c r="C67" s="87">
        <v>2.9200307126729616E-3</v>
      </c>
      <c r="D67" s="87">
        <v>5.7940586249695114E-2</v>
      </c>
      <c r="E67" s="87">
        <v>1.0986360247357696E-2</v>
      </c>
      <c r="F67" s="87">
        <v>5.2019391362817295E-2</v>
      </c>
    </row>
    <row r="68" spans="1:6">
      <c r="A68" s="84" t="s">
        <v>200</v>
      </c>
      <c r="B68" s="87" t="s">
        <v>193</v>
      </c>
      <c r="C68" s="87">
        <v>0.27162637340408591</v>
      </c>
      <c r="D68" s="87">
        <v>0.13951472217950825</v>
      </c>
      <c r="E68" s="87">
        <v>1.1356207059414846E-2</v>
      </c>
      <c r="F68" s="87">
        <v>6.5159078883800875E-2</v>
      </c>
    </row>
    <row r="69" spans="1:6">
      <c r="A69" s="84" t="s">
        <v>201</v>
      </c>
      <c r="B69" s="87" t="s">
        <v>193</v>
      </c>
      <c r="C69" s="87">
        <v>-3.8796133567662254E-2</v>
      </c>
      <c r="D69" s="87">
        <v>-9.4958175252548432E-2</v>
      </c>
      <c r="E69" s="87">
        <v>-4.5101921250934221E-2</v>
      </c>
      <c r="F69" s="87">
        <v>-2.2743380618405738E-3</v>
      </c>
    </row>
    <row r="70" spans="1:6">
      <c r="A70" s="84" t="s">
        <v>202</v>
      </c>
      <c r="B70" s="87" t="s">
        <v>193</v>
      </c>
      <c r="C70" s="87">
        <v>3.7728342064648673E-2</v>
      </c>
      <c r="D70" s="87">
        <v>2.4533299170339456E-2</v>
      </c>
      <c r="E70" s="87">
        <v>2.7282134365576825E-2</v>
      </c>
      <c r="F70" s="87">
        <v>6.7744823480115887E-2</v>
      </c>
    </row>
    <row r="71" spans="1:6">
      <c r="A71" s="84" t="s">
        <v>203</v>
      </c>
      <c r="B71" s="87" t="s">
        <v>193</v>
      </c>
      <c r="C71" s="87">
        <v>2.8040142854292238E-2</v>
      </c>
      <c r="D71" s="87">
        <v>1.2374239224941399E-2</v>
      </c>
      <c r="E71" s="87">
        <v>3.1013725941261946E-2</v>
      </c>
      <c r="F71" s="87">
        <v>4.7384059291433363E-2</v>
      </c>
    </row>
    <row r="72" spans="1:6">
      <c r="A72" s="84" t="s">
        <v>204</v>
      </c>
      <c r="B72" s="87" t="s">
        <v>193</v>
      </c>
      <c r="C72" s="87">
        <v>0.21692540184090522</v>
      </c>
      <c r="D72" s="87">
        <v>5.5408246782572855E-2</v>
      </c>
      <c r="E72" s="87">
        <v>1.328846129419145E-2</v>
      </c>
      <c r="F72" s="87">
        <v>6.5915367694887025E-2</v>
      </c>
    </row>
    <row r="73" spans="1:6">
      <c r="A73" s="84" t="s">
        <v>205</v>
      </c>
      <c r="B73" s="87" t="s">
        <v>193</v>
      </c>
      <c r="C73" s="87">
        <v>3.0319559631803224E-2</v>
      </c>
      <c r="D73" s="87">
        <v>6.1419160240684195E-2</v>
      </c>
      <c r="E73" s="87">
        <v>1.5300892567179562E-2</v>
      </c>
      <c r="F73" s="87">
        <v>5.6873017409761091E-2</v>
      </c>
    </row>
    <row r="74" spans="1:6">
      <c r="A74" s="84" t="s">
        <v>206</v>
      </c>
      <c r="B74" s="87" t="s">
        <v>193</v>
      </c>
      <c r="C74" s="87">
        <v>1.0593637396662074E-2</v>
      </c>
      <c r="D74" s="87">
        <v>3.8790343210917504E-4</v>
      </c>
      <c r="E74" s="87">
        <v>-4.9229591572390093E-3</v>
      </c>
      <c r="F74" s="87">
        <v>-1.4091994353114426E-3</v>
      </c>
    </row>
    <row r="75" spans="1:6">
      <c r="A75" s="84" t="s">
        <v>207</v>
      </c>
      <c r="B75" s="87" t="s">
        <v>193</v>
      </c>
      <c r="C75" s="87">
        <v>1.7329397094714614E-2</v>
      </c>
      <c r="D75" s="87">
        <v>3.2554606882824688E-2</v>
      </c>
      <c r="E75" s="87">
        <v>2.6247305009511408E-2</v>
      </c>
      <c r="F75" s="87">
        <v>5.8759558870781735E-2</v>
      </c>
    </row>
    <row r="76" spans="1:6">
      <c r="A76" s="84" t="s">
        <v>208</v>
      </c>
      <c r="B76" s="87" t="s">
        <v>193</v>
      </c>
      <c r="C76" s="87">
        <v>-2.250991596610805E-3</v>
      </c>
      <c r="D76" s="87">
        <v>-4.9447472178184701E-3</v>
      </c>
      <c r="E76" s="87">
        <v>8.7979857194115767E-3</v>
      </c>
      <c r="F76" s="87">
        <v>1.4504533477805674E-3</v>
      </c>
    </row>
    <row r="77" spans="1:6">
      <c r="A77" s="84" t="s">
        <v>209</v>
      </c>
      <c r="B77" s="87" t="s">
        <v>193</v>
      </c>
      <c r="C77" s="87">
        <v>7.145017597314493E-3</v>
      </c>
      <c r="D77" s="87">
        <v>2.6396137669628828E-3</v>
      </c>
      <c r="E77" s="87">
        <v>3.2764182895520569E-3</v>
      </c>
      <c r="F77" s="87">
        <v>9.3863901194895395E-3</v>
      </c>
    </row>
    <row r="78" spans="1:6">
      <c r="A78" s="84" t="s">
        <v>210</v>
      </c>
      <c r="B78" s="87" t="s">
        <v>193</v>
      </c>
      <c r="C78" s="87">
        <v>4.9335522295054987E-2</v>
      </c>
      <c r="D78" s="87">
        <v>9.0126304730146226E-2</v>
      </c>
      <c r="E78" s="87">
        <v>1.6342265708478434E-2</v>
      </c>
      <c r="F78" s="87">
        <v>6.8193531097322763E-2</v>
      </c>
    </row>
    <row r="79" spans="1:6">
      <c r="A79" s="82"/>
      <c r="B79" s="82"/>
      <c r="C79" s="82"/>
      <c r="D79" s="82"/>
      <c r="E79" s="82"/>
      <c r="F79" s="82"/>
    </row>
    <row r="80" spans="1:6">
      <c r="A80" s="82"/>
      <c r="B80" s="82"/>
      <c r="C80" s="82"/>
      <c r="D80" s="82"/>
      <c r="E80" s="82"/>
      <c r="F80" s="82"/>
    </row>
    <row r="81" spans="1:6">
      <c r="A81" s="52" t="s">
        <v>183</v>
      </c>
      <c r="B81" s="51">
        <v>43891</v>
      </c>
      <c r="C81" s="51">
        <v>44256</v>
      </c>
      <c r="D81" s="51">
        <v>44621</v>
      </c>
      <c r="E81" s="51">
        <v>44986</v>
      </c>
      <c r="F81" s="51">
        <v>45352</v>
      </c>
    </row>
    <row r="82" spans="1:6">
      <c r="A82" s="4" t="s">
        <v>198</v>
      </c>
      <c r="B82" s="37">
        <v>4467.0800000000163</v>
      </c>
      <c r="C82" s="37">
        <v>4567.8600000000079</v>
      </c>
      <c r="D82" s="37">
        <v>4812.8700000000017</v>
      </c>
      <c r="E82" s="37">
        <v>4952.4299999999939</v>
      </c>
      <c r="F82" s="37">
        <v>5231.8799999999919</v>
      </c>
    </row>
    <row r="83" spans="1:6">
      <c r="A83" s="4" t="s">
        <v>199</v>
      </c>
      <c r="B83" s="37">
        <v>1719.1599999999987</v>
      </c>
      <c r="C83" s="37">
        <v>1724.1799999999976</v>
      </c>
      <c r="D83" s="37">
        <v>1824.0799999999967</v>
      </c>
      <c r="E83" s="37">
        <v>1844.1199999999969</v>
      </c>
      <c r="F83" s="37">
        <v>1940.0499999999954</v>
      </c>
    </row>
    <row r="84" spans="1:6">
      <c r="A84" s="4" t="s">
        <v>200</v>
      </c>
      <c r="B84" s="37">
        <v>2966.1700000000046</v>
      </c>
      <c r="C84" s="37">
        <v>3771.8600000000033</v>
      </c>
      <c r="D84" s="37">
        <v>4298.0900000000038</v>
      </c>
      <c r="E84" s="37">
        <v>4346.9000000000042</v>
      </c>
      <c r="F84" s="37">
        <v>4630.1399999999985</v>
      </c>
    </row>
    <row r="85" spans="1:6">
      <c r="A85" s="4" t="s">
        <v>201</v>
      </c>
      <c r="B85" s="37">
        <v>1137.9999999999998</v>
      </c>
      <c r="C85" s="37">
        <v>1093.8500000000001</v>
      </c>
      <c r="D85" s="37">
        <v>989.98</v>
      </c>
      <c r="E85" s="37">
        <v>945.33000000000015</v>
      </c>
      <c r="F85" s="37">
        <v>943.1800000000004</v>
      </c>
    </row>
    <row r="86" spans="1:6">
      <c r="A86" s="4" t="s">
        <v>202</v>
      </c>
      <c r="B86" s="37">
        <v>10380.260000000002</v>
      </c>
      <c r="C86" s="37">
        <v>10771.889999999992</v>
      </c>
      <c r="D86" s="37">
        <v>11036.15999999998</v>
      </c>
      <c r="E86" s="37">
        <v>11337.249999999984</v>
      </c>
      <c r="F86" s="37">
        <v>12105.289999999926</v>
      </c>
    </row>
    <row r="87" spans="1:6">
      <c r="A87" s="4" t="s">
        <v>203</v>
      </c>
      <c r="B87" s="37">
        <v>2506.0500000000002</v>
      </c>
      <c r="C87" s="37">
        <v>2576.3199999999993</v>
      </c>
      <c r="D87" s="37">
        <v>2608.2000000000003</v>
      </c>
      <c r="E87" s="37">
        <v>2689.0899999999997</v>
      </c>
      <c r="F87" s="37">
        <v>2816.51</v>
      </c>
    </row>
    <row r="88" spans="1:6">
      <c r="A88" s="4" t="s">
        <v>204</v>
      </c>
      <c r="B88" s="37">
        <v>11646.39999999998</v>
      </c>
      <c r="C88" s="37">
        <v>14172.799999999894</v>
      </c>
      <c r="D88" s="37">
        <v>14958.089999999936</v>
      </c>
      <c r="E88" s="37">
        <v>15156.859999999968</v>
      </c>
      <c r="F88" s="37">
        <v>16155.929999999891</v>
      </c>
    </row>
    <row r="89" spans="1:6">
      <c r="A89" s="4" t="s">
        <v>205</v>
      </c>
      <c r="B89" s="37">
        <v>35254.139999999556</v>
      </c>
      <c r="C89" s="37">
        <v>36323.029999997481</v>
      </c>
      <c r="D89" s="37">
        <v>38553.959999994506</v>
      </c>
      <c r="E89" s="37">
        <v>39143.86999999376</v>
      </c>
      <c r="F89" s="37">
        <v>41370.09999998883</v>
      </c>
    </row>
    <row r="90" spans="1:6">
      <c r="A90" s="4" t="s">
        <v>206</v>
      </c>
      <c r="B90" s="37">
        <v>11836.350000000008</v>
      </c>
      <c r="C90" s="37">
        <v>11961.739999999989</v>
      </c>
      <c r="D90" s="37">
        <v>11966.379999999986</v>
      </c>
      <c r="E90" s="37">
        <v>11907.469999999985</v>
      </c>
      <c r="F90" s="37">
        <v>11890.689999999997</v>
      </c>
    </row>
    <row r="91" spans="1:6">
      <c r="A91" s="4" t="s">
        <v>207</v>
      </c>
      <c r="B91" s="37">
        <v>1876.5799999999986</v>
      </c>
      <c r="C91" s="37">
        <v>1909.0999999999981</v>
      </c>
      <c r="D91" s="37">
        <v>1971.2499999999986</v>
      </c>
      <c r="E91" s="37">
        <v>2022.989999999998</v>
      </c>
      <c r="F91" s="37">
        <v>2141.8600000000006</v>
      </c>
    </row>
    <row r="92" spans="1:6">
      <c r="A92" s="4" t="s">
        <v>208</v>
      </c>
      <c r="B92" s="37">
        <v>10773.030000000124</v>
      </c>
      <c r="C92" s="37">
        <v>10748.780000000088</v>
      </c>
      <c r="D92" s="37">
        <v>10695.630000000145</v>
      </c>
      <c r="E92" s="37">
        <v>10789.730000000256</v>
      </c>
      <c r="F92" s="37">
        <v>10805.380000000405</v>
      </c>
    </row>
    <row r="93" spans="1:6">
      <c r="A93" s="4" t="s">
        <v>209</v>
      </c>
      <c r="B93" s="37">
        <v>47410.660000000556</v>
      </c>
      <c r="C93" s="37">
        <v>47749.410000000855</v>
      </c>
      <c r="D93" s="37">
        <v>47875.450000001212</v>
      </c>
      <c r="E93" s="37">
        <v>48032.310000001751</v>
      </c>
      <c r="F93" s="37">
        <v>48483.160000002026</v>
      </c>
    </row>
    <row r="94" spans="1:6">
      <c r="A94" s="4" t="s">
        <v>210</v>
      </c>
      <c r="B94" s="37">
        <v>834.48999999999955</v>
      </c>
      <c r="C94" s="37">
        <v>875.66</v>
      </c>
      <c r="D94" s="37">
        <v>954.57999999999981</v>
      </c>
      <c r="E94" s="37">
        <v>970.17999999999915</v>
      </c>
      <c r="F94" s="37">
        <v>1036.3399999999997</v>
      </c>
    </row>
    <row r="95" spans="1:6">
      <c r="A95" s="81" t="s">
        <v>212</v>
      </c>
      <c r="B95" s="88">
        <f>SUM(B82:B94)</f>
        <v>142808.37000000023</v>
      </c>
      <c r="C95" s="88">
        <f>SUM(C82:C94)</f>
        <v>148246.47999999829</v>
      </c>
      <c r="D95" s="88">
        <f>SUM(D82:D94)</f>
        <v>152544.71999999578</v>
      </c>
      <c r="E95" s="88">
        <f>SUM(E82:E94)</f>
        <v>154138.52999999569</v>
      </c>
      <c r="F95" s="88">
        <f>SUM(F82:F94)</f>
        <v>159550.50999999107</v>
      </c>
    </row>
    <row r="98" spans="1:2">
      <c r="A98" s="52" t="s">
        <v>213</v>
      </c>
      <c r="B98" s="51">
        <v>45352</v>
      </c>
    </row>
    <row r="99" spans="1:2">
      <c r="A99" s="4" t="s">
        <v>198</v>
      </c>
      <c r="B99" s="37">
        <v>5231.8799999999937</v>
      </c>
    </row>
    <row r="100" spans="1:2">
      <c r="A100" s="4" t="s">
        <v>199</v>
      </c>
      <c r="B100" s="37">
        <v>1940.0499999999975</v>
      </c>
    </row>
    <row r="101" spans="1:2">
      <c r="A101" t="s">
        <v>214</v>
      </c>
      <c r="B101" s="37">
        <v>1005.7800000000001</v>
      </c>
    </row>
    <row r="102" spans="1:2">
      <c r="A102" s="4" t="s">
        <v>215</v>
      </c>
      <c r="B102" s="37">
        <v>4730.5899999999992</v>
      </c>
    </row>
    <row r="103" spans="1:2">
      <c r="A103" s="4" t="s">
        <v>200</v>
      </c>
      <c r="B103" s="37">
        <v>4630.1400000000031</v>
      </c>
    </row>
    <row r="104" spans="1:2">
      <c r="A104" s="4" t="s">
        <v>201</v>
      </c>
      <c r="B104" s="37">
        <v>943.18000000000052</v>
      </c>
    </row>
    <row r="105" spans="1:2">
      <c r="A105" s="4" t="s">
        <v>202</v>
      </c>
      <c r="B105" s="37">
        <v>12105.289999999997</v>
      </c>
    </row>
    <row r="106" spans="1:2">
      <c r="A106" s="4" t="s">
        <v>203</v>
      </c>
      <c r="B106" s="37">
        <v>2816.5099999999961</v>
      </c>
    </row>
    <row r="107" spans="1:2">
      <c r="A107" s="4" t="s">
        <v>216</v>
      </c>
      <c r="B107" s="37">
        <v>1202.3599999999997</v>
      </c>
    </row>
    <row r="108" spans="1:2">
      <c r="A108" s="4" t="s">
        <v>217</v>
      </c>
      <c r="B108" s="37">
        <v>14966.779999999717</v>
      </c>
    </row>
    <row r="109" spans="1:2">
      <c r="A109" s="4" t="s">
        <v>204</v>
      </c>
      <c r="B109" s="37">
        <v>16155.929999999991</v>
      </c>
    </row>
    <row r="110" spans="1:2">
      <c r="A110" s="4" t="s">
        <v>218</v>
      </c>
      <c r="B110" s="37">
        <v>1223.1899999999987</v>
      </c>
    </row>
    <row r="111" spans="1:2">
      <c r="A111" t="s">
        <v>219</v>
      </c>
      <c r="B111" s="37">
        <v>3614.990000000013</v>
      </c>
    </row>
    <row r="112" spans="1:2">
      <c r="A112" s="4" t="s">
        <v>205</v>
      </c>
      <c r="B112" s="37">
        <v>41370.100000001228</v>
      </c>
    </row>
    <row r="113" spans="1:2">
      <c r="A113" s="4" t="s">
        <v>220</v>
      </c>
      <c r="B113" s="37">
        <v>2467.1399999999994</v>
      </c>
    </row>
    <row r="114" spans="1:2">
      <c r="A114" s="4" t="s">
        <v>206</v>
      </c>
      <c r="B114" s="37">
        <v>11890.690000000004</v>
      </c>
    </row>
    <row r="115" spans="1:2">
      <c r="A115" s="4" t="s">
        <v>221</v>
      </c>
      <c r="B115" s="37">
        <v>1243.1099999999979</v>
      </c>
    </row>
    <row r="116" spans="1:2">
      <c r="A116" s="4" t="s">
        <v>222</v>
      </c>
      <c r="B116" s="37">
        <v>1651.6199999999997</v>
      </c>
    </row>
    <row r="117" spans="1:2">
      <c r="A117" s="4" t="s">
        <v>223</v>
      </c>
      <c r="B117" s="37">
        <v>4749.9500000000153</v>
      </c>
    </row>
    <row r="118" spans="1:2">
      <c r="A118" s="4" t="s">
        <v>224</v>
      </c>
      <c r="B118" s="37">
        <v>1094.2199999999975</v>
      </c>
    </row>
    <row r="119" spans="1:2">
      <c r="A119" t="s">
        <v>225</v>
      </c>
      <c r="B119" s="37">
        <v>1327.0599999999993</v>
      </c>
    </row>
    <row r="120" spans="1:2">
      <c r="A120" s="4" t="s">
        <v>207</v>
      </c>
      <c r="B120" s="37">
        <v>2141.8599999999997</v>
      </c>
    </row>
    <row r="121" spans="1:2">
      <c r="A121" s="4" t="s">
        <v>208</v>
      </c>
      <c r="B121" s="37">
        <v>10805.379999999965</v>
      </c>
    </row>
    <row r="122" spans="1:2">
      <c r="A122" s="4" t="s">
        <v>209</v>
      </c>
      <c r="B122" s="37">
        <v>48483.159999999509</v>
      </c>
    </row>
    <row r="123" spans="1:2">
      <c r="A123" s="4" t="s">
        <v>226</v>
      </c>
      <c r="B123" s="37">
        <v>1114.4499999999955</v>
      </c>
    </row>
    <row r="124" spans="1:2">
      <c r="A124" s="4" t="s">
        <v>210</v>
      </c>
      <c r="B124" s="37">
        <v>1036.3399999999999</v>
      </c>
    </row>
    <row r="125" spans="1:2">
      <c r="A125" s="4" t="s">
        <v>227</v>
      </c>
      <c r="B125" s="37">
        <v>33991.529999999984</v>
      </c>
    </row>
    <row r="126" spans="1:2">
      <c r="A126" s="8" t="s">
        <v>197</v>
      </c>
      <c r="B126" s="31">
        <v>233933.28000000041</v>
      </c>
    </row>
    <row r="129" spans="1:5">
      <c r="A129" s="8" t="s">
        <v>228</v>
      </c>
      <c r="B129" s="13"/>
      <c r="C129" s="13"/>
      <c r="D129" s="13"/>
      <c r="E129" s="13"/>
    </row>
    <row r="130" spans="1:5">
      <c r="A130" s="52" t="s">
        <v>38</v>
      </c>
      <c r="B130" s="51">
        <v>44256</v>
      </c>
      <c r="C130" s="51">
        <v>44621</v>
      </c>
      <c r="D130" s="51">
        <v>44986</v>
      </c>
      <c r="E130" s="51">
        <v>45352</v>
      </c>
    </row>
    <row r="131" spans="1:5">
      <c r="A131" s="4" t="s">
        <v>198</v>
      </c>
      <c r="B131" s="38">
        <v>2.2560598869956875E-2</v>
      </c>
      <c r="C131" s="38">
        <v>5.3637808514269393E-2</v>
      </c>
      <c r="D131" s="38">
        <v>2.8997251120433228E-2</v>
      </c>
      <c r="E131" s="38">
        <v>5.6426845003360662E-2</v>
      </c>
    </row>
    <row r="132" spans="1:5">
      <c r="A132" s="4" t="s">
        <v>199</v>
      </c>
      <c r="B132" s="38">
        <v>2.9200307126730925E-3</v>
      </c>
      <c r="C132" s="38">
        <v>5.7940586249694691E-2</v>
      </c>
      <c r="D132" s="38">
        <v>1.0986360247358194E-2</v>
      </c>
      <c r="E132" s="38">
        <v>5.201939136281776E-2</v>
      </c>
    </row>
    <row r="133" spans="1:5">
      <c r="A133" t="s">
        <v>214</v>
      </c>
      <c r="B133" s="38"/>
      <c r="C133" s="38"/>
      <c r="D133" s="38"/>
      <c r="E133" s="38" t="s">
        <v>193</v>
      </c>
    </row>
    <row r="134" spans="1:5">
      <c r="A134" s="4" t="s">
        <v>215</v>
      </c>
      <c r="B134" s="38">
        <v>0.10014363855967333</v>
      </c>
      <c r="C134" s="38">
        <v>-5.9456277535955056E-3</v>
      </c>
      <c r="D134" s="38">
        <v>-5.4855234309366792E-2</v>
      </c>
      <c r="E134" s="38">
        <v>2.5582156662526234E-2</v>
      </c>
    </row>
    <row r="135" spans="1:5">
      <c r="A135" s="4" t="s">
        <v>200</v>
      </c>
      <c r="B135" s="38">
        <v>0.27162637340408669</v>
      </c>
      <c r="C135" s="38">
        <v>0.13951472217950792</v>
      </c>
      <c r="D135" s="38">
        <v>1.1356207059415275E-2</v>
      </c>
      <c r="E135" s="38">
        <v>6.515907888380193E-2</v>
      </c>
    </row>
    <row r="136" spans="1:5">
      <c r="A136" s="4" t="s">
        <v>201</v>
      </c>
      <c r="B136" s="38">
        <v>-3.879613356766224E-2</v>
      </c>
      <c r="C136" s="38">
        <v>-9.4958175252548502E-2</v>
      </c>
      <c r="D136" s="38">
        <v>-4.5101921250934554E-2</v>
      </c>
      <c r="E136" s="38">
        <v>-2.2743380618404536E-3</v>
      </c>
    </row>
    <row r="137" spans="1:5">
      <c r="A137" s="4" t="s">
        <v>202</v>
      </c>
      <c r="B137" s="38">
        <v>3.7728342064649562E-2</v>
      </c>
      <c r="C137" s="38">
        <v>2.4533299170341135E-2</v>
      </c>
      <c r="D137" s="38">
        <v>2.7282134365576274E-2</v>
      </c>
      <c r="E137" s="38">
        <v>6.7744823480120425E-2</v>
      </c>
    </row>
    <row r="138" spans="1:5">
      <c r="A138" s="4" t="s">
        <v>203</v>
      </c>
      <c r="B138" s="38">
        <v>2.8040142854291544E-2</v>
      </c>
      <c r="C138" s="38">
        <v>1.2374239224940893E-2</v>
      </c>
      <c r="D138" s="38">
        <v>3.1013725941263413E-2</v>
      </c>
      <c r="E138" s="38">
        <v>4.7384059291432724E-2</v>
      </c>
    </row>
    <row r="139" spans="1:5">
      <c r="A139" s="4" t="s">
        <v>216</v>
      </c>
      <c r="B139" s="38">
        <v>-3.6106212032137069E-2</v>
      </c>
      <c r="C139" s="38">
        <v>7.8441338415921498E-3</v>
      </c>
      <c r="D139" s="38">
        <v>-2.7568585260902279E-3</v>
      </c>
      <c r="E139" s="38">
        <v>1.3384127840335115E-2</v>
      </c>
    </row>
    <row r="140" spans="1:5">
      <c r="A140" s="4" t="s">
        <v>217</v>
      </c>
      <c r="B140" s="38">
        <v>-2.5289498109597436E-2</v>
      </c>
      <c r="C140" s="38">
        <v>4.9571597250952261E-2</v>
      </c>
      <c r="D140" s="38">
        <v>-7.7265740576615526E-3</v>
      </c>
      <c r="E140" s="38">
        <v>3.5932512161150003E-2</v>
      </c>
    </row>
    <row r="141" spans="1:5">
      <c r="A141" s="4" t="s">
        <v>204</v>
      </c>
      <c r="B141" s="38">
        <v>0.2169254018409123</v>
      </c>
      <c r="C141" s="38">
        <v>5.5408246782569774E-2</v>
      </c>
      <c r="D141" s="38">
        <v>1.3288461294188965E-2</v>
      </c>
      <c r="E141" s="38">
        <v>6.5915367694891841E-2</v>
      </c>
    </row>
    <row r="142" spans="1:5">
      <c r="A142" s="4" t="s">
        <v>218</v>
      </c>
      <c r="B142" s="38">
        <v>-4.5222795000352631E-2</v>
      </c>
      <c r="C142" s="38">
        <v>-7.4900522166176944E-2</v>
      </c>
      <c r="D142" s="38">
        <v>5.3406247251738773E-2</v>
      </c>
      <c r="E142" s="38">
        <v>-7.1645959668790324E-2</v>
      </c>
    </row>
    <row r="143" spans="1:5">
      <c r="A143" t="s">
        <v>229</v>
      </c>
      <c r="B143" s="38">
        <v>-2.616709290791476E-2</v>
      </c>
      <c r="C143" s="38">
        <v>0.11272014891373767</v>
      </c>
      <c r="D143" s="38">
        <v>2.4367560611823619E-2</v>
      </c>
      <c r="E143" s="38">
        <v>3.2081698842578131E-2</v>
      </c>
    </row>
    <row r="144" spans="1:5">
      <c r="A144" s="4" t="s">
        <v>205</v>
      </c>
      <c r="B144" s="38">
        <v>3.0319559631870767E-2</v>
      </c>
      <c r="C144" s="38">
        <v>6.1419160240765741E-2</v>
      </c>
      <c r="D144" s="38">
        <v>1.5300892567195867E-2</v>
      </c>
      <c r="E144" s="38">
        <v>5.6873017409883542E-2</v>
      </c>
    </row>
    <row r="145" spans="1:5">
      <c r="A145" s="4" t="s">
        <v>220</v>
      </c>
      <c r="B145" s="38">
        <v>-2.8871186425993713E-2</v>
      </c>
      <c r="C145" s="38">
        <v>1.1361000588790457E-2</v>
      </c>
      <c r="D145" s="38">
        <v>3.3082673605753177E-2</v>
      </c>
      <c r="E145" s="38">
        <v>5.3271059956624844E-2</v>
      </c>
    </row>
    <row r="146" spans="1:5">
      <c r="A146" s="4" t="s">
        <v>206</v>
      </c>
      <c r="B146" s="38">
        <v>1.0593637396664088E-2</v>
      </c>
      <c r="C146" s="38">
        <v>3.8790343210871864E-4</v>
      </c>
      <c r="D146" s="38">
        <v>-4.9229591572402254E-3</v>
      </c>
      <c r="E146" s="38">
        <v>-1.4091994353096111E-3</v>
      </c>
    </row>
    <row r="147" spans="1:5">
      <c r="A147" s="4" t="s">
        <v>221</v>
      </c>
      <c r="B147" s="38">
        <v>-0.13761574361907622</v>
      </c>
      <c r="C147" s="38">
        <v>1.1342663795755783E-3</v>
      </c>
      <c r="D147" s="38">
        <v>0.11116658665386389</v>
      </c>
      <c r="E147" s="38">
        <v>7.4165284114475816E-2</v>
      </c>
    </row>
    <row r="148" spans="1:5">
      <c r="A148" s="4" t="s">
        <v>222</v>
      </c>
      <c r="B148" s="38">
        <v>6.9640995084165491E-2</v>
      </c>
      <c r="C148" s="38">
        <v>3.3684980154584994E-2</v>
      </c>
      <c r="D148" s="38">
        <v>0.24882534229273054</v>
      </c>
      <c r="E148" s="38">
        <v>0.11364188041103648</v>
      </c>
    </row>
    <row r="149" spans="1:5">
      <c r="A149" s="4" t="s">
        <v>223</v>
      </c>
      <c r="B149" s="38">
        <v>-1.4128354392177578E-2</v>
      </c>
      <c r="C149" s="38">
        <v>3.8929793187151396E-2</v>
      </c>
      <c r="D149" s="38">
        <v>0.12786111570589714</v>
      </c>
      <c r="E149" s="38">
        <v>8.848190694871147E-2</v>
      </c>
    </row>
    <row r="150" spans="1:5">
      <c r="A150" s="4" t="s">
        <v>224</v>
      </c>
      <c r="B150" s="38"/>
      <c r="C150" s="38" t="s">
        <v>193</v>
      </c>
      <c r="D150" s="38">
        <v>2.5482271903802794E-3</v>
      </c>
      <c r="E150" s="38">
        <v>8.6419507933040332E-2</v>
      </c>
    </row>
    <row r="151" spans="1:5">
      <c r="A151" t="s">
        <v>225</v>
      </c>
      <c r="B151" s="38"/>
      <c r="C151" s="38"/>
      <c r="D151" s="38" t="s">
        <v>193</v>
      </c>
      <c r="E151" s="38">
        <v>9.2599148683917706E-2</v>
      </c>
    </row>
    <row r="152" spans="1:5">
      <c r="A152" s="4" t="s">
        <v>207</v>
      </c>
      <c r="B152" s="38">
        <v>1.7329397094713379E-2</v>
      </c>
      <c r="C152" s="38">
        <v>3.2554606882824917E-2</v>
      </c>
      <c r="D152" s="38">
        <v>2.6247305009512206E-2</v>
      </c>
      <c r="E152" s="38">
        <v>5.8759558870780097E-2</v>
      </c>
    </row>
    <row r="153" spans="1:5">
      <c r="A153" s="4" t="s">
        <v>208</v>
      </c>
      <c r="B153" s="38">
        <v>-2.2509915966095035E-3</v>
      </c>
      <c r="C153" s="38">
        <v>-4.944747217817895E-3</v>
      </c>
      <c r="D153" s="38">
        <v>8.7979857194024E-3</v>
      </c>
      <c r="E153" s="38">
        <v>1.4504533477689774E-3</v>
      </c>
    </row>
    <row r="154" spans="1:5">
      <c r="A154" s="4" t="s">
        <v>209</v>
      </c>
      <c r="B154" s="38">
        <v>7.1450175973070086E-3</v>
      </c>
      <c r="C154" s="38">
        <v>2.6396137669559626E-3</v>
      </c>
      <c r="D154" s="38">
        <v>3.2764182895488468E-3</v>
      </c>
      <c r="E154" s="38">
        <v>9.3863901194814695E-3</v>
      </c>
    </row>
    <row r="155" spans="1:5">
      <c r="A155" s="4" t="s">
        <v>226</v>
      </c>
      <c r="B155" s="38">
        <v>-1.6666666666666347E-2</v>
      </c>
      <c r="C155" s="38">
        <v>-5.3820490024562937E-3</v>
      </c>
      <c r="D155" s="38">
        <v>5.9282611202950523E-2</v>
      </c>
      <c r="E155" s="38">
        <v>1.1187529488624412E-2</v>
      </c>
    </row>
    <row r="156" spans="1:5">
      <c r="A156" s="4" t="s">
        <v>210</v>
      </c>
      <c r="B156" s="38">
        <v>4.9335522295054279E-2</v>
      </c>
      <c r="C156" s="38">
        <v>9.0126304730146239E-2</v>
      </c>
      <c r="D156" s="38">
        <v>1.6342265708479152E-2</v>
      </c>
      <c r="E156" s="38">
        <v>6.8193531097322374E-2</v>
      </c>
    </row>
    <row r="157" spans="1:5">
      <c r="A157" s="4" t="s">
        <v>227</v>
      </c>
      <c r="B157" s="38">
        <v>-6.4660761970700004E-2</v>
      </c>
      <c r="C157" s="38">
        <v>-1.2984192380972511E-2</v>
      </c>
      <c r="D157" s="38">
        <v>-2.3292686529284026E-2</v>
      </c>
      <c r="E157" s="38">
        <v>4.9040999330915533E-2</v>
      </c>
    </row>
    <row r="158" spans="1:5">
      <c r="A158" s="8" t="s">
        <v>212</v>
      </c>
      <c r="B158" s="89">
        <v>1.3080140305076843E-2</v>
      </c>
      <c r="C158" s="89">
        <v>2.777483299360628E-2</v>
      </c>
      <c r="D158" s="89">
        <v>1.2859681153720352E-2</v>
      </c>
      <c r="E158" s="89">
        <v>4.3048779068618995E-2</v>
      </c>
    </row>
    <row r="159" spans="1:5">
      <c r="A159" s="90" t="s">
        <v>230</v>
      </c>
    </row>
    <row r="161" spans="1:6">
      <c r="A161" s="52" t="s">
        <v>231</v>
      </c>
    </row>
    <row r="162" spans="1:6">
      <c r="A162" s="52" t="s">
        <v>183</v>
      </c>
      <c r="B162" s="51">
        <v>43891</v>
      </c>
      <c r="C162" s="51">
        <v>44256</v>
      </c>
      <c r="D162" s="51">
        <v>44621</v>
      </c>
      <c r="E162" s="51">
        <v>44986</v>
      </c>
      <c r="F162" s="51">
        <v>45352</v>
      </c>
    </row>
    <row r="163" spans="1:6">
      <c r="A163" s="4" t="s">
        <v>198</v>
      </c>
      <c r="B163" s="37">
        <v>4467.0800000000027</v>
      </c>
      <c r="C163" s="37">
        <v>4567.8600000000097</v>
      </c>
      <c r="D163" s="37">
        <v>4812.8700000000008</v>
      </c>
      <c r="E163" s="37">
        <v>4952.43</v>
      </c>
      <c r="F163" s="37">
        <v>5231.8799999999937</v>
      </c>
    </row>
    <row r="164" spans="1:6">
      <c r="A164" s="4" t="s">
        <v>199</v>
      </c>
      <c r="B164" s="37">
        <v>1719.1599999999994</v>
      </c>
      <c r="C164" s="37">
        <v>1724.1799999999985</v>
      </c>
      <c r="D164" s="37">
        <v>1824.079999999997</v>
      </c>
      <c r="E164" s="37">
        <v>1844.1199999999981</v>
      </c>
      <c r="F164" s="37">
        <v>1940.0499999999975</v>
      </c>
    </row>
    <row r="165" spans="1:6">
      <c r="A165" s="4" t="s">
        <v>232</v>
      </c>
      <c r="B165" s="37"/>
      <c r="C165" s="37"/>
      <c r="D165" s="37"/>
      <c r="E165" s="37"/>
      <c r="F165" s="37">
        <v>1005.7800000000001</v>
      </c>
    </row>
    <row r="166" spans="1:6">
      <c r="A166" s="4" t="s">
        <v>215</v>
      </c>
      <c r="B166" s="37">
        <v>4462.5899999999883</v>
      </c>
      <c r="C166" s="37">
        <v>4909.49</v>
      </c>
      <c r="D166" s="37">
        <v>4880.3</v>
      </c>
      <c r="E166" s="37">
        <v>4612.5899999999974</v>
      </c>
      <c r="F166" s="37">
        <v>4730.5899999999992</v>
      </c>
    </row>
    <row r="167" spans="1:6">
      <c r="A167" s="4" t="s">
        <v>200</v>
      </c>
      <c r="B167" s="37">
        <v>2966.1700000000023</v>
      </c>
      <c r="C167" s="37">
        <v>3771.8600000000029</v>
      </c>
      <c r="D167" s="37">
        <v>4298.090000000002</v>
      </c>
      <c r="E167" s="37">
        <v>4346.9000000000042</v>
      </c>
      <c r="F167" s="37">
        <v>4630.1400000000031</v>
      </c>
    </row>
    <row r="168" spans="1:6">
      <c r="A168" s="4" t="s">
        <v>201</v>
      </c>
      <c r="B168" s="37">
        <v>1138.0000000000002</v>
      </c>
      <c r="C168" s="37">
        <v>1093.8500000000006</v>
      </c>
      <c r="D168" s="37">
        <v>989.98000000000036</v>
      </c>
      <c r="E168" s="37">
        <v>945.33000000000015</v>
      </c>
      <c r="F168" s="37">
        <v>943.18000000000052</v>
      </c>
    </row>
    <row r="169" spans="1:6">
      <c r="A169" s="4" t="s">
        <v>202</v>
      </c>
      <c r="B169" s="37">
        <v>10380.259999999998</v>
      </c>
      <c r="C169" s="37">
        <v>10771.889999999998</v>
      </c>
      <c r="D169" s="37">
        <v>11036.160000000003</v>
      </c>
      <c r="E169" s="37">
        <v>11337.250000000002</v>
      </c>
      <c r="F169" s="37">
        <v>12105.289999999997</v>
      </c>
    </row>
    <row r="170" spans="1:6">
      <c r="A170" s="4" t="s">
        <v>203</v>
      </c>
      <c r="B170" s="37">
        <v>2506.0499999999975</v>
      </c>
      <c r="C170" s="37">
        <v>2576.3199999999947</v>
      </c>
      <c r="D170" s="37">
        <v>2608.1999999999944</v>
      </c>
      <c r="E170" s="37">
        <v>2689.0899999999974</v>
      </c>
      <c r="F170" s="37">
        <v>2816.5099999999961</v>
      </c>
    </row>
    <row r="171" spans="1:6">
      <c r="A171" s="4" t="s">
        <v>216</v>
      </c>
      <c r="B171" s="37">
        <v>1224.7199999999993</v>
      </c>
      <c r="C171" s="37">
        <v>1180.5000000000005</v>
      </c>
      <c r="D171" s="37">
        <v>1189.76</v>
      </c>
      <c r="E171" s="37">
        <v>1186.4799999999989</v>
      </c>
      <c r="F171" s="37">
        <v>1202.3599999999997</v>
      </c>
    </row>
    <row r="172" spans="1:6">
      <c r="A172" s="4" t="s">
        <v>217</v>
      </c>
      <c r="B172" s="37">
        <v>14232.389999999839</v>
      </c>
      <c r="C172" s="37">
        <v>13872.45999999979</v>
      </c>
      <c r="D172" s="37">
        <v>14560.139999999725</v>
      </c>
      <c r="E172" s="37">
        <v>14447.639999999807</v>
      </c>
      <c r="F172" s="37">
        <v>14966.779999999717</v>
      </c>
    </row>
    <row r="173" spans="1:6">
      <c r="A173" s="4" t="s">
        <v>204</v>
      </c>
      <c r="B173" s="37">
        <v>11646.399999999994</v>
      </c>
      <c r="C173" s="37">
        <v>14172.799999999994</v>
      </c>
      <c r="D173" s="37">
        <v>14958.089999999998</v>
      </c>
      <c r="E173" s="37">
        <v>15156.859999999993</v>
      </c>
      <c r="F173" s="37">
        <v>16155.929999999991</v>
      </c>
    </row>
    <row r="174" spans="1:6">
      <c r="A174" s="4" t="s">
        <v>218</v>
      </c>
      <c r="B174" s="37">
        <v>1416.0999999999983</v>
      </c>
      <c r="C174" s="37">
        <v>1352.059999999999</v>
      </c>
      <c r="D174" s="37">
        <v>1250.7899999999979</v>
      </c>
      <c r="E174" s="37">
        <v>1317.5900000000001</v>
      </c>
      <c r="F174" s="37">
        <v>1223.1899999999987</v>
      </c>
    </row>
    <row r="175" spans="1:6">
      <c r="A175" s="4" t="s">
        <v>233</v>
      </c>
      <c r="B175" s="37">
        <v>3155.4900000000048</v>
      </c>
      <c r="C175" s="37">
        <v>3072.9200000000087</v>
      </c>
      <c r="D175" s="37">
        <v>3419.3000000000125</v>
      </c>
      <c r="E175" s="37">
        <v>3502.6200000000213</v>
      </c>
      <c r="F175" s="37">
        <v>3614.990000000013</v>
      </c>
    </row>
    <row r="176" spans="1:6">
      <c r="A176" s="4" t="s">
        <v>205</v>
      </c>
      <c r="B176" s="37">
        <v>35254.140000000451</v>
      </c>
      <c r="C176" s="37">
        <v>36323.030000000785</v>
      </c>
      <c r="D176" s="37">
        <v>38553.960000000974</v>
      </c>
      <c r="E176" s="37">
        <v>39143.870000000956</v>
      </c>
      <c r="F176" s="37">
        <v>41370.100000001228</v>
      </c>
    </row>
    <row r="177" spans="1:6">
      <c r="A177" s="4" t="s">
        <v>220</v>
      </c>
      <c r="B177" s="37">
        <v>2308.529999999997</v>
      </c>
      <c r="C177" s="37">
        <v>2241.8799999999978</v>
      </c>
      <c r="D177" s="37">
        <v>2267.3499999999954</v>
      </c>
      <c r="E177" s="37">
        <v>2342.3599999999997</v>
      </c>
      <c r="F177" s="37">
        <v>2467.1399999999994</v>
      </c>
    </row>
    <row r="178" spans="1:6">
      <c r="A178" s="4" t="s">
        <v>206</v>
      </c>
      <c r="B178" s="37">
        <v>11836.349999999989</v>
      </c>
      <c r="C178" s="37">
        <v>11961.739999999994</v>
      </c>
      <c r="D178" s="37">
        <v>11966.379999999986</v>
      </c>
      <c r="E178" s="37">
        <v>11907.46999999997</v>
      </c>
      <c r="F178" s="37">
        <v>11890.690000000004</v>
      </c>
    </row>
    <row r="179" spans="1:6">
      <c r="A179" s="4" t="s">
        <v>221</v>
      </c>
      <c r="B179" s="37">
        <v>1206.3299999999983</v>
      </c>
      <c r="C179" s="37">
        <v>1040.3199999999983</v>
      </c>
      <c r="D179" s="37">
        <v>1041.4999999999984</v>
      </c>
      <c r="E179" s="37">
        <v>1157.2799999999975</v>
      </c>
      <c r="F179" s="37">
        <v>1243.1099999999979</v>
      </c>
    </row>
    <row r="180" spans="1:6">
      <c r="A180" s="4" t="s">
        <v>222</v>
      </c>
      <c r="B180" s="37">
        <v>1074.079999999999</v>
      </c>
      <c r="C180" s="37">
        <v>1148.8799999999994</v>
      </c>
      <c r="D180" s="37">
        <v>1187.579999999999</v>
      </c>
      <c r="E180" s="37">
        <v>1483.0799999999997</v>
      </c>
      <c r="F180" s="37">
        <v>1651.6199999999997</v>
      </c>
    </row>
    <row r="181" spans="1:6">
      <c r="A181" s="4" t="s">
        <v>223</v>
      </c>
      <c r="B181" s="37">
        <v>3777.5100000000116</v>
      </c>
      <c r="C181" s="37">
        <v>3724.1400000000167</v>
      </c>
      <c r="D181" s="37">
        <v>3869.1200000000154</v>
      </c>
      <c r="E181" s="37">
        <v>4363.8300000000181</v>
      </c>
      <c r="F181" s="37">
        <v>4749.9500000000153</v>
      </c>
    </row>
    <row r="182" spans="1:6">
      <c r="A182" s="4" t="s">
        <v>227</v>
      </c>
      <c r="B182" s="37">
        <v>35935.239999999983</v>
      </c>
      <c r="C182" s="37">
        <v>33611.640000000007</v>
      </c>
      <c r="D182" s="37">
        <v>33175.220000000016</v>
      </c>
      <c r="E182" s="37">
        <v>32402.479999999981</v>
      </c>
      <c r="F182" s="37">
        <v>33991.529999999984</v>
      </c>
    </row>
    <row r="183" spans="1:6">
      <c r="A183" s="4" t="s">
        <v>224</v>
      </c>
      <c r="B183" s="37"/>
      <c r="C183" s="37"/>
      <c r="D183" s="37">
        <v>1004.6199999999983</v>
      </c>
      <c r="E183" s="37">
        <v>1007.1799999999981</v>
      </c>
      <c r="F183" s="37">
        <v>1094.2199999999975</v>
      </c>
    </row>
    <row r="184" spans="1:6">
      <c r="A184" s="4" t="s">
        <v>234</v>
      </c>
      <c r="B184" s="37"/>
      <c r="C184" s="37"/>
      <c r="D184" s="37"/>
      <c r="E184" s="37">
        <v>1214.5899999999997</v>
      </c>
      <c r="F184" s="37">
        <v>1327.0599999999993</v>
      </c>
    </row>
    <row r="185" spans="1:6">
      <c r="A185" s="4" t="s">
        <v>207</v>
      </c>
      <c r="B185" s="37">
        <v>1876.5800000000011</v>
      </c>
      <c r="C185" s="37">
        <v>1909.0999999999983</v>
      </c>
      <c r="D185" s="37">
        <v>1971.2499999999993</v>
      </c>
      <c r="E185" s="37">
        <v>2022.9900000000002</v>
      </c>
      <c r="F185" s="37">
        <v>2141.8599999999997</v>
      </c>
    </row>
    <row r="186" spans="1:6">
      <c r="A186" s="4" t="s">
        <v>208</v>
      </c>
      <c r="B186" s="37">
        <v>10773.029999999888</v>
      </c>
      <c r="C186" s="37">
        <v>10748.779999999866</v>
      </c>
      <c r="D186" s="37">
        <v>10695.62999999993</v>
      </c>
      <c r="E186" s="37">
        <v>10789.729999999941</v>
      </c>
      <c r="F186" s="37">
        <v>10805.379999999965</v>
      </c>
    </row>
    <row r="187" spans="1:6">
      <c r="A187" s="4" t="s">
        <v>209</v>
      </c>
      <c r="B187" s="37">
        <v>47410.659999999305</v>
      </c>
      <c r="C187" s="37">
        <v>47749.40999999924</v>
      </c>
      <c r="D187" s="37">
        <v>47875.449999999262</v>
      </c>
      <c r="E187" s="37">
        <v>48032.309999999641</v>
      </c>
      <c r="F187" s="37">
        <v>48483.159999999509</v>
      </c>
    </row>
    <row r="188" spans="1:6">
      <c r="A188" s="4" t="s">
        <v>226</v>
      </c>
      <c r="B188" s="37">
        <v>1063.7999999999943</v>
      </c>
      <c r="C188" s="37">
        <v>1046.0699999999947</v>
      </c>
      <c r="D188" s="37">
        <v>1040.4399999999953</v>
      </c>
      <c r="E188" s="37">
        <v>1102.1199999999928</v>
      </c>
      <c r="F188" s="37">
        <v>1114.4499999999955</v>
      </c>
    </row>
    <row r="189" spans="1:6">
      <c r="A189" s="4" t="s">
        <v>210</v>
      </c>
      <c r="B189" s="37">
        <v>834.49</v>
      </c>
      <c r="C189" s="37">
        <v>875.65999999999985</v>
      </c>
      <c r="D189" s="37">
        <v>954.5799999999997</v>
      </c>
      <c r="E189" s="37">
        <v>970.17999999999972</v>
      </c>
      <c r="F189" s="37">
        <v>1036.3399999999999</v>
      </c>
    </row>
    <row r="190" spans="1:6">
      <c r="A190" s="8" t="s">
        <v>212</v>
      </c>
      <c r="B190" s="31">
        <v>212665.14999999941</v>
      </c>
      <c r="C190" s="31">
        <v>215446.83999999971</v>
      </c>
      <c r="D190" s="31">
        <v>221430.83999999985</v>
      </c>
      <c r="E190" s="31">
        <v>224278.37000000029</v>
      </c>
      <c r="F190" s="31">
        <v>233933.28000000041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A23C9-8C36-4182-B51E-A24E6F05A916}">
  <sheetPr>
    <tabColor theme="0" tint="-4.9989318521683403E-2"/>
  </sheetPr>
  <dimension ref="A1:M87"/>
  <sheetViews>
    <sheetView showGridLines="0" zoomScale="85" zoomScaleNormal="85" workbookViewId="0">
      <selection activeCell="M45" sqref="M45"/>
    </sheetView>
  </sheetViews>
  <sheetFormatPr defaultRowHeight="14.25"/>
  <cols>
    <col min="1" max="1" width="49.1328125" bestFit="1" customWidth="1"/>
    <col min="2" max="2" width="9.265625" bestFit="1" customWidth="1"/>
    <col min="3" max="3" width="10.265625" bestFit="1" customWidth="1"/>
    <col min="4" max="4" width="9.265625" bestFit="1" customWidth="1"/>
    <col min="5" max="5" width="10.265625" bestFit="1" customWidth="1"/>
    <col min="6" max="6" width="9.265625" bestFit="1" customWidth="1"/>
    <col min="7" max="7" width="10.73046875" bestFit="1" customWidth="1"/>
    <col min="8" max="8" width="8.73046875" bestFit="1" customWidth="1"/>
    <col min="9" max="9" width="10.73046875" bestFit="1" customWidth="1"/>
    <col min="13" max="13" width="37.73046875" bestFit="1" customWidth="1"/>
    <col min="16" max="16" width="8.59765625" customWidth="1"/>
  </cols>
  <sheetData>
    <row r="1" spans="1:10">
      <c r="A1" s="52" t="s">
        <v>235</v>
      </c>
      <c r="B1" s="51">
        <v>45352</v>
      </c>
    </row>
    <row r="2" spans="1:10">
      <c r="A2" s="4" t="s">
        <v>236</v>
      </c>
      <c r="B2" s="4">
        <v>3393.5600000000009</v>
      </c>
    </row>
    <row r="3" spans="1:10">
      <c r="A3" s="4" t="s">
        <v>237</v>
      </c>
      <c r="B3" s="37">
        <v>310.89999999999986</v>
      </c>
    </row>
    <row r="4" spans="1:10">
      <c r="A4" s="4" t="s">
        <v>238</v>
      </c>
      <c r="B4" s="4">
        <v>1250.149999999999</v>
      </c>
    </row>
    <row r="5" spans="1:10">
      <c r="A5" s="4" t="s">
        <v>239</v>
      </c>
      <c r="B5" s="4">
        <v>686.51999999999941</v>
      </c>
    </row>
    <row r="6" spans="1:10">
      <c r="A6" s="4" t="s">
        <v>240</v>
      </c>
      <c r="B6" s="4">
        <v>1415.5199999999977</v>
      </c>
    </row>
    <row r="7" spans="1:10">
      <c r="A7" s="4" t="s">
        <v>241</v>
      </c>
      <c r="B7" s="4">
        <v>1439.0599999999977</v>
      </c>
    </row>
    <row r="8" spans="1:10">
      <c r="A8" s="4" t="s">
        <v>242</v>
      </c>
      <c r="B8" s="4">
        <v>4874.4600000000246</v>
      </c>
    </row>
    <row r="9" spans="1:10">
      <c r="A9" s="4" t="s">
        <v>243</v>
      </c>
      <c r="B9" s="4">
        <v>6332.3700000000117</v>
      </c>
    </row>
    <row r="10" spans="1:10">
      <c r="A10" s="4" t="s">
        <v>244</v>
      </c>
      <c r="B10" s="4">
        <v>1022.4499999999997</v>
      </c>
    </row>
    <row r="11" spans="1:10">
      <c r="A11" s="4" t="s">
        <v>245</v>
      </c>
      <c r="B11" s="37">
        <v>430.40000000000038</v>
      </c>
    </row>
    <row r="12" spans="1:10">
      <c r="A12" s="4" t="s">
        <v>246</v>
      </c>
      <c r="B12" s="4">
        <v>1287.9099999999985</v>
      </c>
    </row>
    <row r="13" spans="1:10">
      <c r="A13" s="4" t="s">
        <v>247</v>
      </c>
      <c r="B13" s="4">
        <v>1635.5499999999993</v>
      </c>
    </row>
    <row r="14" spans="1:10">
      <c r="A14" s="8" t="s">
        <v>212</v>
      </c>
      <c r="B14" s="8">
        <v>24078.85</v>
      </c>
    </row>
    <row r="15" spans="1:10">
      <c r="A15" s="13"/>
      <c r="B15" s="13"/>
    </row>
    <row r="16" spans="1:10">
      <c r="F16" s="92"/>
      <c r="G16" s="92"/>
      <c r="H16" s="92"/>
      <c r="I16" s="92"/>
      <c r="J16" s="92"/>
    </row>
    <row r="17" spans="1:9">
      <c r="A17" s="91" t="s">
        <v>248</v>
      </c>
      <c r="B17" s="13"/>
      <c r="C17" s="13"/>
      <c r="D17" s="13"/>
      <c r="E17" s="13"/>
      <c r="F17" s="13"/>
      <c r="G17" s="13"/>
      <c r="H17" s="13"/>
      <c r="I17" s="13"/>
    </row>
    <row r="18" spans="1:9">
      <c r="A18" s="52" t="s">
        <v>183</v>
      </c>
      <c r="B18" s="51">
        <v>44256</v>
      </c>
      <c r="C18" s="93" t="s">
        <v>249</v>
      </c>
      <c r="D18" s="51">
        <v>44621</v>
      </c>
      <c r="E18" s="93" t="s">
        <v>249</v>
      </c>
      <c r="F18" s="51">
        <v>44986</v>
      </c>
      <c r="G18" s="93" t="s">
        <v>250</v>
      </c>
      <c r="H18" s="51">
        <v>45352</v>
      </c>
      <c r="I18" s="8" t="s">
        <v>250</v>
      </c>
    </row>
    <row r="19" spans="1:9">
      <c r="A19" s="4" t="s">
        <v>236</v>
      </c>
      <c r="B19" s="37">
        <v>32.249999999995453</v>
      </c>
      <c r="C19" s="94">
        <v>1.03E-2</v>
      </c>
      <c r="D19" s="37">
        <v>-51.689999999997326</v>
      </c>
      <c r="E19" s="94">
        <v>-1.6400000000000001E-2</v>
      </c>
      <c r="F19" s="37">
        <v>141.8900000000026</v>
      </c>
      <c r="G19" s="94">
        <v>4.5600000000000002E-2</v>
      </c>
      <c r="H19" s="37">
        <v>142.76999999999816</v>
      </c>
      <c r="I19" s="94">
        <v>4.3900000000000002E-2</v>
      </c>
    </row>
    <row r="20" spans="1:9">
      <c r="A20" s="4" t="s">
        <v>237</v>
      </c>
      <c r="B20" s="37">
        <v>-11.569999999999936</v>
      </c>
      <c r="C20" s="94">
        <v>-3.7499999999999999E-2</v>
      </c>
      <c r="D20" s="37">
        <v>-2.6599999999999682</v>
      </c>
      <c r="E20" s="94">
        <v>-8.9999999999999993E-3</v>
      </c>
      <c r="F20" s="37">
        <v>9.1299999999999386</v>
      </c>
      <c r="G20" s="94">
        <v>3.1E-2</v>
      </c>
      <c r="H20" s="37">
        <v>7.4499999999998749</v>
      </c>
      <c r="I20" s="94">
        <v>2.46E-2</v>
      </c>
    </row>
    <row r="21" spans="1:9">
      <c r="A21" s="4" t="s">
        <v>238</v>
      </c>
      <c r="B21" s="37">
        <v>-23.899999999999636</v>
      </c>
      <c r="C21" s="94">
        <v>-2.1999999999999999E-2</v>
      </c>
      <c r="D21" s="37">
        <v>6.7499999999990905</v>
      </c>
      <c r="E21" s="94">
        <v>6.4000000000000003E-3</v>
      </c>
      <c r="F21" s="37">
        <v>122.9599999999989</v>
      </c>
      <c r="G21" s="94">
        <v>0.1152</v>
      </c>
      <c r="H21" s="37">
        <v>59.950000000000955</v>
      </c>
      <c r="I21" s="94">
        <v>5.04E-2</v>
      </c>
    </row>
    <row r="22" spans="1:9">
      <c r="A22" s="4" t="s">
        <v>239</v>
      </c>
      <c r="B22" s="37">
        <v>-3.2399999999999238</v>
      </c>
      <c r="C22" s="94">
        <v>-1.49E-2</v>
      </c>
      <c r="D22" s="37">
        <v>133.09999999999985</v>
      </c>
      <c r="E22" s="94">
        <v>0.62160000000000004</v>
      </c>
      <c r="F22" s="37">
        <v>101.07000000000016</v>
      </c>
      <c r="G22" s="94">
        <v>0.29110000000000003</v>
      </c>
      <c r="H22" s="37">
        <v>238.21999999999935</v>
      </c>
      <c r="I22" s="94">
        <v>0.53139999999999998</v>
      </c>
    </row>
    <row r="23" spans="1:9">
      <c r="A23" s="4" t="s">
        <v>240</v>
      </c>
      <c r="B23" s="37">
        <v>20.939999999999714</v>
      </c>
      <c r="C23" s="94">
        <v>2.0899999999999998E-2</v>
      </c>
      <c r="D23" s="37">
        <v>-2.2499999999995453</v>
      </c>
      <c r="E23" s="94">
        <v>-2.2000000000000001E-3</v>
      </c>
      <c r="F23" s="37">
        <v>274.24999999999818</v>
      </c>
      <c r="G23" s="94">
        <v>0.26819999999999999</v>
      </c>
      <c r="H23" s="37">
        <v>118.75999999999931</v>
      </c>
      <c r="I23" s="94">
        <v>9.1600000000000001E-2</v>
      </c>
    </row>
    <row r="24" spans="1:9">
      <c r="A24" s="4" t="s">
        <v>241</v>
      </c>
      <c r="B24" s="37">
        <v>30.480000000000132</v>
      </c>
      <c r="C24" s="94">
        <v>3.15E-2</v>
      </c>
      <c r="D24" s="37">
        <v>64.669999999999732</v>
      </c>
      <c r="E24" s="94">
        <v>6.4799999999999996E-2</v>
      </c>
      <c r="F24" s="37">
        <v>210.62999999999761</v>
      </c>
      <c r="G24" s="94">
        <v>0.19819999999999999</v>
      </c>
      <c r="H24" s="37">
        <v>165.75000000000045</v>
      </c>
      <c r="I24" s="94">
        <v>0.13020000000000001</v>
      </c>
    </row>
    <row r="25" spans="1:9">
      <c r="A25" s="4" t="s">
        <v>242</v>
      </c>
      <c r="B25" s="37">
        <v>-14.370000000002619</v>
      </c>
      <c r="C25" s="94">
        <v>-3.3999999999999998E-3</v>
      </c>
      <c r="D25" s="37">
        <v>171.46999999999025</v>
      </c>
      <c r="E25" s="94">
        <v>4.0399999999999998E-2</v>
      </c>
      <c r="F25" s="37">
        <v>8.250000000005457</v>
      </c>
      <c r="G25" s="94">
        <v>1.9E-3</v>
      </c>
      <c r="H25" s="37">
        <v>453.02000000001863</v>
      </c>
      <c r="I25" s="94">
        <v>0.10249999999999999</v>
      </c>
    </row>
    <row r="26" spans="1:9">
      <c r="A26" s="4" t="s">
        <v>243</v>
      </c>
      <c r="B26" s="37">
        <v>94.770000000003165</v>
      </c>
      <c r="C26" s="94">
        <v>1.9400000000000001E-2</v>
      </c>
      <c r="D26" s="37">
        <v>-85.510000000002947</v>
      </c>
      <c r="E26" s="94">
        <v>-1.72E-2</v>
      </c>
      <c r="F26" s="37">
        <v>859.61000000001059</v>
      </c>
      <c r="G26" s="94">
        <v>0.17610000000000001</v>
      </c>
      <c r="H26" s="37">
        <v>590.83999999999833</v>
      </c>
      <c r="I26" s="94">
        <v>0.10290000000000001</v>
      </c>
    </row>
    <row r="27" spans="1:9">
      <c r="A27" s="4" t="s">
        <v>244</v>
      </c>
      <c r="B27" s="37">
        <v>5.4400000000002819</v>
      </c>
      <c r="C27" s="94">
        <v>6.4000000000000003E-3</v>
      </c>
      <c r="D27" s="37">
        <v>13.840000000000714</v>
      </c>
      <c r="E27" s="94">
        <v>1.6199999999999999E-2</v>
      </c>
      <c r="F27" s="37">
        <v>75.909999999999059</v>
      </c>
      <c r="G27" s="94">
        <v>8.7599999999999997E-2</v>
      </c>
      <c r="H27" s="37">
        <v>79.840000000000146</v>
      </c>
      <c r="I27" s="94">
        <v>8.4699999999999998E-2</v>
      </c>
    </row>
    <row r="28" spans="1:9">
      <c r="A28" s="4" t="s">
        <v>245</v>
      </c>
      <c r="B28" s="37">
        <v>-15.880000000000052</v>
      </c>
      <c r="C28" s="94">
        <v>-3.9E-2</v>
      </c>
      <c r="D28" s="37">
        <v>-9.1800000000000637</v>
      </c>
      <c r="E28" s="94">
        <v>-2.3400000000000001E-2</v>
      </c>
      <c r="F28" s="37">
        <v>35.089999999999975</v>
      </c>
      <c r="G28" s="94">
        <v>9.1800000000000007E-2</v>
      </c>
      <c r="H28" s="37">
        <v>13.010000000000105</v>
      </c>
      <c r="I28" s="94">
        <v>3.1199999999999999E-2</v>
      </c>
    </row>
    <row r="29" spans="1:9">
      <c r="A29" s="4" t="s">
        <v>246</v>
      </c>
      <c r="B29" s="37">
        <v>42.389999999998736</v>
      </c>
      <c r="C29" s="94">
        <v>3.2099999999999997E-2</v>
      </c>
      <c r="D29" s="37">
        <v>0.32999999999969987</v>
      </c>
      <c r="E29" s="94">
        <v>2.0000000000000001E-4</v>
      </c>
      <c r="F29" s="37">
        <v>-82.749999999998408</v>
      </c>
      <c r="G29" s="94">
        <v>-6.0699999999999997E-2</v>
      </c>
      <c r="H29" s="37">
        <v>8.4599999999984448</v>
      </c>
      <c r="I29" s="94">
        <v>6.6E-3</v>
      </c>
    </row>
    <row r="30" spans="1:9">
      <c r="A30" s="4" t="s">
        <v>247</v>
      </c>
      <c r="B30" s="37">
        <v>-45.120000000000346</v>
      </c>
      <c r="C30" s="94">
        <v>-3.0599999999999999E-2</v>
      </c>
      <c r="D30" s="37">
        <v>98.279999999999973</v>
      </c>
      <c r="E30" s="94">
        <v>6.8699999999999997E-2</v>
      </c>
      <c r="F30" s="37">
        <v>-62.950000000000045</v>
      </c>
      <c r="G30" s="94">
        <v>-4.1200000000000001E-2</v>
      </c>
      <c r="H30" s="37">
        <v>169.66000000000008</v>
      </c>
      <c r="I30" s="94">
        <v>0.1157</v>
      </c>
    </row>
    <row r="31" spans="1:9">
      <c r="A31" s="8" t="s">
        <v>212</v>
      </c>
      <c r="B31" s="31">
        <v>112.19000000010419</v>
      </c>
      <c r="C31" s="94">
        <v>5.5999999999999999E-3</v>
      </c>
      <c r="D31" s="31">
        <v>337.1500000002452</v>
      </c>
      <c r="E31" s="94">
        <v>1.6899999999999998E-2</v>
      </c>
      <c r="F31" s="31">
        <v>1693.090000000313</v>
      </c>
      <c r="G31" s="94">
        <v>8.3199999999999996E-2</v>
      </c>
      <c r="H31" s="31">
        <v>2047.7300000003743</v>
      </c>
      <c r="I31" s="94">
        <v>9.2899999999999996E-2</v>
      </c>
    </row>
    <row r="32" spans="1:9">
      <c r="A32" s="13"/>
      <c r="B32" s="13"/>
      <c r="C32" s="95"/>
      <c r="D32" s="13"/>
      <c r="E32" s="95"/>
      <c r="F32" s="13"/>
      <c r="G32" s="95"/>
      <c r="H32" s="13"/>
      <c r="I32" s="95"/>
    </row>
    <row r="34" spans="1:13">
      <c r="A34" s="8" t="s">
        <v>251</v>
      </c>
      <c r="B34" s="13"/>
      <c r="C34" s="13"/>
      <c r="D34" s="13"/>
      <c r="E34" s="13"/>
      <c r="F34" s="13"/>
    </row>
    <row r="35" spans="1:13">
      <c r="A35" s="52" t="s">
        <v>183</v>
      </c>
      <c r="B35" s="51">
        <v>43891</v>
      </c>
      <c r="C35" s="51">
        <v>44256</v>
      </c>
      <c r="D35" s="51">
        <v>44621</v>
      </c>
      <c r="E35" s="51">
        <v>44986</v>
      </c>
      <c r="F35" s="51">
        <v>45352</v>
      </c>
    </row>
    <row r="36" spans="1:13">
      <c r="A36" s="4" t="s">
        <v>236</v>
      </c>
      <c r="B36" s="38"/>
      <c r="C36" s="38">
        <v>1.03E-2</v>
      </c>
      <c r="D36" s="38">
        <v>-1.6400000000000001E-2</v>
      </c>
      <c r="E36" s="38">
        <v>4.5600000000000002E-2</v>
      </c>
      <c r="F36" s="38">
        <v>4.3900000000000002E-2</v>
      </c>
      <c r="G36" s="1"/>
      <c r="H36" s="2"/>
      <c r="I36" s="2"/>
      <c r="J36" s="2"/>
      <c r="K36" s="2"/>
      <c r="L36" s="2"/>
      <c r="M36" s="2"/>
    </row>
    <row r="37" spans="1:13">
      <c r="A37" s="4" t="s">
        <v>237</v>
      </c>
      <c r="B37" s="38"/>
      <c r="C37" s="38">
        <v>-3.7499999999999999E-2</v>
      </c>
      <c r="D37" s="38">
        <v>-8.9999999999999993E-3</v>
      </c>
      <c r="E37" s="38">
        <v>3.1E-2</v>
      </c>
      <c r="F37" s="38">
        <v>2.46E-2</v>
      </c>
      <c r="H37" s="50"/>
      <c r="I37" s="50"/>
      <c r="J37" s="50"/>
      <c r="K37" s="50"/>
      <c r="L37" s="50"/>
      <c r="M37" s="50"/>
    </row>
    <row r="38" spans="1:13">
      <c r="A38" s="4" t="s">
        <v>238</v>
      </c>
      <c r="B38" s="38"/>
      <c r="C38" s="38">
        <v>-2.1999999999999999E-2</v>
      </c>
      <c r="D38" s="38">
        <v>6.4000000000000003E-3</v>
      </c>
      <c r="E38" s="38">
        <v>0.1152</v>
      </c>
      <c r="F38" s="38">
        <v>5.04E-2</v>
      </c>
      <c r="H38" s="50"/>
      <c r="I38" s="50"/>
      <c r="J38" s="50"/>
      <c r="K38" s="50"/>
      <c r="L38" s="50"/>
      <c r="M38" s="50"/>
    </row>
    <row r="39" spans="1:13">
      <c r="A39" s="4" t="s">
        <v>239</v>
      </c>
      <c r="B39" s="38"/>
      <c r="C39" s="38">
        <v>-1.49E-2</v>
      </c>
      <c r="D39" s="38">
        <v>0.62160000000000004</v>
      </c>
      <c r="E39" s="38">
        <v>0.29110000000000003</v>
      </c>
      <c r="F39" s="38">
        <v>0.53139999999999998</v>
      </c>
      <c r="H39" s="50"/>
      <c r="I39" s="50"/>
      <c r="J39" s="50"/>
      <c r="K39" s="50"/>
      <c r="L39" s="50"/>
      <c r="M39" s="50"/>
    </row>
    <row r="40" spans="1:13">
      <c r="A40" s="4" t="s">
        <v>240</v>
      </c>
      <c r="B40" s="38"/>
      <c r="C40" s="38">
        <v>2.0899999999999998E-2</v>
      </c>
      <c r="D40" s="38">
        <v>-2.2000000000000001E-3</v>
      </c>
      <c r="E40" s="38">
        <v>0.26819999999999999</v>
      </c>
      <c r="F40" s="38">
        <v>9.1600000000000001E-2</v>
      </c>
      <c r="H40" s="50"/>
      <c r="I40" s="50"/>
      <c r="J40" s="50"/>
      <c r="K40" s="50"/>
      <c r="L40" s="50"/>
      <c r="M40" s="50"/>
    </row>
    <row r="41" spans="1:13">
      <c r="A41" s="4" t="s">
        <v>241</v>
      </c>
      <c r="B41" s="38"/>
      <c r="C41" s="38">
        <v>3.15E-2</v>
      </c>
      <c r="D41" s="38">
        <v>6.4799999999999996E-2</v>
      </c>
      <c r="E41" s="38">
        <v>0.19819999999999999</v>
      </c>
      <c r="F41" s="38">
        <v>0.13020000000000001</v>
      </c>
      <c r="H41" s="50"/>
      <c r="I41" s="50"/>
      <c r="J41" s="50"/>
      <c r="K41" s="50"/>
      <c r="L41" s="50"/>
      <c r="M41" s="50"/>
    </row>
    <row r="42" spans="1:13">
      <c r="A42" s="4" t="s">
        <v>242</v>
      </c>
      <c r="B42" s="38"/>
      <c r="C42" s="38">
        <v>-3.3999999999999998E-3</v>
      </c>
      <c r="D42" s="38">
        <v>4.0399999999999998E-2</v>
      </c>
      <c r="E42" s="38">
        <v>1.9E-3</v>
      </c>
      <c r="F42" s="38">
        <v>0.10249999999999999</v>
      </c>
      <c r="H42" s="50"/>
      <c r="I42" s="50"/>
      <c r="J42" s="50"/>
      <c r="K42" s="50"/>
      <c r="L42" s="50"/>
      <c r="M42" s="50"/>
    </row>
    <row r="43" spans="1:13">
      <c r="A43" s="4" t="s">
        <v>243</v>
      </c>
      <c r="B43" s="38"/>
      <c r="C43" s="38">
        <v>1.9400000000000001E-2</v>
      </c>
      <c r="D43" s="38">
        <v>-1.72E-2</v>
      </c>
      <c r="E43" s="38">
        <v>0.17610000000000001</v>
      </c>
      <c r="F43" s="38">
        <v>0.10290000000000001</v>
      </c>
      <c r="H43" s="50"/>
      <c r="I43" s="50"/>
      <c r="J43" s="50"/>
      <c r="K43" s="50"/>
      <c r="L43" s="50"/>
      <c r="M43" s="50"/>
    </row>
    <row r="44" spans="1:13">
      <c r="A44" s="4" t="s">
        <v>244</v>
      </c>
      <c r="B44" s="38"/>
      <c r="C44" s="38">
        <v>6.4000000000000003E-3</v>
      </c>
      <c r="D44" s="38">
        <v>1.6199999999999999E-2</v>
      </c>
      <c r="E44" s="38">
        <v>8.7599999999999997E-2</v>
      </c>
      <c r="F44" s="38">
        <v>8.4699999999999998E-2</v>
      </c>
      <c r="H44" s="50"/>
      <c r="I44" s="50"/>
      <c r="J44" s="50"/>
      <c r="K44" s="50"/>
      <c r="L44" s="50"/>
      <c r="M44" s="50"/>
    </row>
    <row r="45" spans="1:13">
      <c r="A45" s="4" t="s">
        <v>245</v>
      </c>
      <c r="B45" s="38"/>
      <c r="C45" s="38">
        <v>-3.9E-2</v>
      </c>
      <c r="D45" s="38">
        <v>-2.3400000000000001E-2</v>
      </c>
      <c r="E45" s="38">
        <v>9.1800000000000007E-2</v>
      </c>
      <c r="F45" s="38">
        <v>3.1199999999999999E-2</v>
      </c>
      <c r="H45" s="50"/>
      <c r="I45" s="50"/>
      <c r="J45" s="50"/>
      <c r="K45" s="50"/>
      <c r="L45" s="50"/>
      <c r="M45" s="50"/>
    </row>
    <row r="46" spans="1:13">
      <c r="A46" s="4" t="s">
        <v>246</v>
      </c>
      <c r="B46" s="38"/>
      <c r="C46" s="38">
        <v>3.2099999999999997E-2</v>
      </c>
      <c r="D46" s="38">
        <v>2.0000000000000001E-4</v>
      </c>
      <c r="E46" s="38">
        <v>-6.0699999999999997E-2</v>
      </c>
      <c r="F46" s="38">
        <v>6.6E-3</v>
      </c>
      <c r="H46" s="50"/>
      <c r="I46" s="50"/>
      <c r="J46" s="50"/>
      <c r="K46" s="50"/>
      <c r="L46" s="50"/>
      <c r="M46" s="50"/>
    </row>
    <row r="47" spans="1:13">
      <c r="A47" s="4" t="s">
        <v>247</v>
      </c>
      <c r="B47" s="38"/>
      <c r="C47" s="38">
        <v>-3.0599999999999999E-2</v>
      </c>
      <c r="D47" s="38">
        <v>6.8699999999999997E-2</v>
      </c>
      <c r="E47" s="38">
        <v>-4.1200000000000001E-2</v>
      </c>
      <c r="F47" s="38">
        <v>0.1157</v>
      </c>
      <c r="H47" s="50"/>
      <c r="I47" s="50"/>
      <c r="J47" s="50"/>
      <c r="K47" s="50"/>
      <c r="L47" s="50"/>
      <c r="M47" s="50"/>
    </row>
    <row r="48" spans="1:13">
      <c r="A48" s="8" t="s">
        <v>212</v>
      </c>
      <c r="B48" s="89"/>
      <c r="C48" s="89">
        <v>5.5999999999999999E-3</v>
      </c>
      <c r="D48" s="89">
        <v>1.6899999999999998E-2</v>
      </c>
      <c r="E48" s="89">
        <v>8.3199999999999996E-2</v>
      </c>
      <c r="F48" s="89">
        <v>9.2899999999999996E-2</v>
      </c>
      <c r="G48" s="13"/>
      <c r="H48" s="95"/>
      <c r="I48" s="95"/>
      <c r="J48" s="95"/>
      <c r="K48" s="95"/>
      <c r="L48" s="95"/>
      <c r="M48" s="95"/>
    </row>
    <row r="49" spans="1:13">
      <c r="A49" s="13"/>
      <c r="B49" s="95"/>
      <c r="C49" s="95"/>
      <c r="D49" s="95"/>
      <c r="E49" s="95"/>
      <c r="F49" s="95"/>
      <c r="G49" s="13"/>
      <c r="H49" s="95"/>
      <c r="I49" s="95"/>
      <c r="J49" s="95"/>
      <c r="K49" s="95"/>
      <c r="L49" s="95"/>
      <c r="M49" s="95"/>
    </row>
    <row r="50" spans="1:13">
      <c r="A50" s="13"/>
      <c r="B50" s="95"/>
      <c r="C50" s="95"/>
      <c r="D50" s="95"/>
      <c r="E50" s="95"/>
      <c r="F50" s="95"/>
      <c r="G50" s="13"/>
      <c r="H50" s="95"/>
      <c r="I50" s="95"/>
      <c r="J50" s="95"/>
      <c r="K50" s="95"/>
      <c r="L50" s="95"/>
      <c r="M50" s="95"/>
    </row>
    <row r="51" spans="1:13">
      <c r="A51" s="8" t="s">
        <v>252</v>
      </c>
      <c r="B51" s="13"/>
      <c r="C51" s="13"/>
      <c r="D51" s="13"/>
      <c r="E51" s="13"/>
      <c r="F51" s="13"/>
    </row>
    <row r="52" spans="1:13">
      <c r="A52" s="52" t="s">
        <v>183</v>
      </c>
      <c r="B52" s="51">
        <v>43891</v>
      </c>
      <c r="C52" s="51">
        <v>44256</v>
      </c>
      <c r="D52" s="51">
        <v>44621</v>
      </c>
      <c r="E52" s="51">
        <v>44986</v>
      </c>
      <c r="F52" s="51">
        <v>45352</v>
      </c>
    </row>
    <row r="53" spans="1:13">
      <c r="A53" s="4" t="s">
        <v>236</v>
      </c>
      <c r="B53" s="4" t="s">
        <v>193</v>
      </c>
      <c r="C53" s="37">
        <v>32.249999999995453</v>
      </c>
      <c r="D53" s="37">
        <v>-51.689999999997326</v>
      </c>
      <c r="E53" s="37">
        <v>141.8900000000026</v>
      </c>
      <c r="F53" s="37">
        <v>142.76999999999816</v>
      </c>
    </row>
    <row r="54" spans="1:13">
      <c r="A54" s="4" t="s">
        <v>237</v>
      </c>
      <c r="B54" s="4" t="s">
        <v>193</v>
      </c>
      <c r="C54" s="37">
        <v>-11.569999999999936</v>
      </c>
      <c r="D54" s="37">
        <v>-2.6599999999999682</v>
      </c>
      <c r="E54" s="37">
        <v>9.1299999999999386</v>
      </c>
      <c r="F54" s="37">
        <v>7.4499999999998749</v>
      </c>
    </row>
    <row r="55" spans="1:13">
      <c r="A55" s="4" t="s">
        <v>238</v>
      </c>
      <c r="B55" s="4" t="s">
        <v>193</v>
      </c>
      <c r="C55" s="37">
        <v>-23.899999999999636</v>
      </c>
      <c r="D55" s="37">
        <v>6.7499999999990905</v>
      </c>
      <c r="E55" s="37">
        <v>122.9599999999989</v>
      </c>
      <c r="F55" s="37">
        <v>59.950000000000955</v>
      </c>
    </row>
    <row r="56" spans="1:13">
      <c r="A56" s="4" t="s">
        <v>239</v>
      </c>
      <c r="B56" s="4" t="s">
        <v>193</v>
      </c>
      <c r="C56" s="37">
        <v>-3.2399999999999238</v>
      </c>
      <c r="D56" s="37">
        <v>133.09999999999985</v>
      </c>
      <c r="E56" s="37">
        <v>101.07000000000016</v>
      </c>
      <c r="F56" s="37">
        <v>238.21999999999935</v>
      </c>
    </row>
    <row r="57" spans="1:13">
      <c r="A57" s="4" t="s">
        <v>240</v>
      </c>
      <c r="B57" s="4" t="s">
        <v>193</v>
      </c>
      <c r="C57" s="37">
        <v>20.939999999999714</v>
      </c>
      <c r="D57" s="37">
        <v>-2.2499999999995453</v>
      </c>
      <c r="E57" s="37">
        <v>274.24999999999818</v>
      </c>
      <c r="F57" s="37">
        <v>118.75999999999931</v>
      </c>
    </row>
    <row r="58" spans="1:13">
      <c r="A58" s="4" t="s">
        <v>241</v>
      </c>
      <c r="B58" s="4" t="s">
        <v>193</v>
      </c>
      <c r="C58" s="37">
        <v>30.480000000000132</v>
      </c>
      <c r="D58" s="37">
        <v>64.669999999999732</v>
      </c>
      <c r="E58" s="37">
        <v>210.62999999999761</v>
      </c>
      <c r="F58" s="37">
        <v>165.75000000000045</v>
      </c>
    </row>
    <row r="59" spans="1:13">
      <c r="A59" s="4" t="s">
        <v>242</v>
      </c>
      <c r="B59" s="4" t="s">
        <v>193</v>
      </c>
      <c r="C59" s="37">
        <v>-14.370000000002619</v>
      </c>
      <c r="D59" s="37">
        <v>171.46999999999025</v>
      </c>
      <c r="E59" s="37">
        <v>8.250000000005457</v>
      </c>
      <c r="F59" s="37">
        <v>453.02000000001863</v>
      </c>
    </row>
    <row r="60" spans="1:13">
      <c r="A60" s="4" t="s">
        <v>243</v>
      </c>
      <c r="B60" s="4" t="s">
        <v>193</v>
      </c>
      <c r="C60" s="37">
        <v>94.770000000003165</v>
      </c>
      <c r="D60" s="37">
        <v>-85.510000000002947</v>
      </c>
      <c r="E60" s="37">
        <v>859.61000000001059</v>
      </c>
      <c r="F60" s="37">
        <v>590.83999999999833</v>
      </c>
    </row>
    <row r="61" spans="1:13">
      <c r="A61" s="4" t="s">
        <v>244</v>
      </c>
      <c r="B61" s="4" t="s">
        <v>193</v>
      </c>
      <c r="C61" s="37">
        <v>5.4400000000002819</v>
      </c>
      <c r="D61" s="37">
        <v>13.840000000000714</v>
      </c>
      <c r="E61" s="37">
        <v>75.909999999999059</v>
      </c>
      <c r="F61" s="37">
        <v>79.840000000000146</v>
      </c>
    </row>
    <row r="62" spans="1:13">
      <c r="A62" s="4" t="s">
        <v>245</v>
      </c>
      <c r="B62" s="4" t="s">
        <v>193</v>
      </c>
      <c r="C62" s="37">
        <v>-15.880000000000052</v>
      </c>
      <c r="D62" s="37">
        <v>-9.1800000000000637</v>
      </c>
      <c r="E62" s="37">
        <v>35.089999999999975</v>
      </c>
      <c r="F62" s="37">
        <v>13.010000000000105</v>
      </c>
    </row>
    <row r="63" spans="1:13">
      <c r="A63" s="4" t="s">
        <v>246</v>
      </c>
      <c r="B63" s="4" t="s">
        <v>193</v>
      </c>
      <c r="C63" s="37">
        <v>42.389999999998736</v>
      </c>
      <c r="D63" s="37">
        <v>0.32999999999969987</v>
      </c>
      <c r="E63" s="37">
        <v>-82.749999999998408</v>
      </c>
      <c r="F63" s="37">
        <v>8.4599999999984448</v>
      </c>
    </row>
    <row r="64" spans="1:13">
      <c r="A64" s="4" t="s">
        <v>247</v>
      </c>
      <c r="B64" s="4" t="s">
        <v>193</v>
      </c>
      <c r="C64" s="37">
        <v>-45.120000000000346</v>
      </c>
      <c r="D64" s="37">
        <v>98.279999999999973</v>
      </c>
      <c r="E64" s="37">
        <v>-62.950000000000045</v>
      </c>
      <c r="F64" s="37">
        <v>169.66000000000008</v>
      </c>
    </row>
    <row r="65" spans="1:9">
      <c r="A65" s="8" t="s">
        <v>212</v>
      </c>
      <c r="B65" s="8" t="s">
        <v>193</v>
      </c>
      <c r="C65" s="31">
        <v>112.19000000010419</v>
      </c>
      <c r="D65" s="31">
        <v>337.1500000002452</v>
      </c>
      <c r="E65" s="31">
        <v>1693.090000000313</v>
      </c>
      <c r="F65" s="31">
        <v>2047.7300000003743</v>
      </c>
    </row>
    <row r="68" spans="1:9">
      <c r="A68" s="8" t="s">
        <v>253</v>
      </c>
      <c r="B68" s="13"/>
      <c r="C68" s="13"/>
      <c r="D68" s="13"/>
      <c r="E68" s="13"/>
      <c r="F68" s="13"/>
    </row>
    <row r="69" spans="1:9">
      <c r="A69" s="52" t="s">
        <v>183</v>
      </c>
      <c r="B69" s="51">
        <v>43891</v>
      </c>
      <c r="C69" s="51">
        <v>44256</v>
      </c>
      <c r="D69" s="51">
        <v>44621</v>
      </c>
      <c r="E69" s="51">
        <v>44986</v>
      </c>
      <c r="F69" s="51">
        <v>45352</v>
      </c>
    </row>
    <row r="70" spans="1:9">
      <c r="A70" s="4" t="s">
        <v>236</v>
      </c>
      <c r="B70" s="37">
        <v>3128.340000000002</v>
      </c>
      <c r="C70" s="37">
        <v>3160.5899999999974</v>
      </c>
      <c r="D70" s="37">
        <v>3108.9</v>
      </c>
      <c r="E70" s="37">
        <v>3250.7900000000027</v>
      </c>
      <c r="F70" s="37">
        <v>3393.5600000000009</v>
      </c>
    </row>
    <row r="71" spans="1:9">
      <c r="A71" s="4" t="s">
        <v>237</v>
      </c>
      <c r="B71" s="37">
        <v>308.54999999999995</v>
      </c>
      <c r="C71" s="37">
        <v>296.98</v>
      </c>
      <c r="D71" s="37">
        <v>294.32000000000005</v>
      </c>
      <c r="E71" s="37">
        <v>303.45</v>
      </c>
      <c r="F71" s="37">
        <v>310.89999999999986</v>
      </c>
      <c r="I71" s="54"/>
    </row>
    <row r="72" spans="1:9">
      <c r="A72" s="4" t="s">
        <v>238</v>
      </c>
      <c r="B72" s="37">
        <v>1084.3899999999996</v>
      </c>
      <c r="C72" s="37">
        <v>1060.49</v>
      </c>
      <c r="D72" s="37">
        <v>1067.2399999999991</v>
      </c>
      <c r="E72" s="37">
        <v>1190.199999999998</v>
      </c>
      <c r="F72" s="37">
        <v>1250.149999999999</v>
      </c>
    </row>
    <row r="73" spans="1:9">
      <c r="A73" s="4" t="s">
        <v>239</v>
      </c>
      <c r="B73" s="37">
        <v>217.36999999999998</v>
      </c>
      <c r="C73" s="37">
        <v>214.13000000000005</v>
      </c>
      <c r="D73" s="37">
        <v>347.2299999999999</v>
      </c>
      <c r="E73" s="37">
        <v>448.30000000000007</v>
      </c>
      <c r="F73" s="37">
        <v>686.51999999999941</v>
      </c>
    </row>
    <row r="74" spans="1:9">
      <c r="A74" s="4" t="s">
        <v>240</v>
      </c>
      <c r="B74" s="37">
        <v>1003.82</v>
      </c>
      <c r="C74" s="37">
        <v>1024.7599999999998</v>
      </c>
      <c r="D74" s="37">
        <v>1022.5100000000002</v>
      </c>
      <c r="E74" s="37">
        <v>1296.7599999999984</v>
      </c>
      <c r="F74" s="37">
        <v>1415.5199999999977</v>
      </c>
    </row>
    <row r="75" spans="1:9">
      <c r="A75" s="4" t="s">
        <v>241</v>
      </c>
      <c r="B75" s="37">
        <v>967.52999999999975</v>
      </c>
      <c r="C75" s="37">
        <v>998.00999999999988</v>
      </c>
      <c r="D75" s="37">
        <v>1062.6799999999996</v>
      </c>
      <c r="E75" s="37">
        <v>1273.3099999999972</v>
      </c>
      <c r="F75" s="37">
        <v>1439.0599999999977</v>
      </c>
    </row>
    <row r="76" spans="1:9">
      <c r="A76" s="4" t="s">
        <v>242</v>
      </c>
      <c r="B76" s="37">
        <v>4256.0900000000129</v>
      </c>
      <c r="C76" s="37">
        <v>4241.7200000000103</v>
      </c>
      <c r="D76" s="37">
        <v>4413.1900000000005</v>
      </c>
      <c r="E76" s="37">
        <v>4421.440000000006</v>
      </c>
      <c r="F76" s="37">
        <v>4874.4600000000246</v>
      </c>
    </row>
    <row r="77" spans="1:9">
      <c r="A77" s="4" t="s">
        <v>243</v>
      </c>
      <c r="B77" s="37">
        <v>4872.6600000000026</v>
      </c>
      <c r="C77" s="37">
        <v>4967.4300000000057</v>
      </c>
      <c r="D77" s="37">
        <v>4881.9200000000028</v>
      </c>
      <c r="E77" s="37">
        <v>5741.5300000000134</v>
      </c>
      <c r="F77" s="37">
        <v>6332.3700000000117</v>
      </c>
    </row>
    <row r="78" spans="1:9">
      <c r="A78" s="4" t="s">
        <v>244</v>
      </c>
      <c r="B78" s="37">
        <v>847.4199999999995</v>
      </c>
      <c r="C78" s="37">
        <v>852.85999999999979</v>
      </c>
      <c r="D78" s="37">
        <v>866.7000000000005</v>
      </c>
      <c r="E78" s="37">
        <v>942.60999999999956</v>
      </c>
      <c r="F78" s="37">
        <v>1022.4499999999997</v>
      </c>
    </row>
    <row r="79" spans="1:9">
      <c r="A79" s="4" t="s">
        <v>245</v>
      </c>
      <c r="B79" s="37">
        <v>407.36000000000041</v>
      </c>
      <c r="C79" s="37">
        <v>391.48000000000036</v>
      </c>
      <c r="D79" s="37">
        <v>382.3000000000003</v>
      </c>
      <c r="E79" s="37">
        <v>417.39000000000027</v>
      </c>
      <c r="F79" s="37">
        <v>430.40000000000038</v>
      </c>
    </row>
    <row r="80" spans="1:9">
      <c r="A80" s="4" t="s">
        <v>246</v>
      </c>
      <c r="B80" s="37">
        <v>1319.48</v>
      </c>
      <c r="C80" s="37">
        <v>1361.8699999999988</v>
      </c>
      <c r="D80" s="37">
        <v>1362.1999999999985</v>
      </c>
      <c r="E80" s="37">
        <v>1279.45</v>
      </c>
      <c r="F80" s="37">
        <v>1287.9099999999985</v>
      </c>
    </row>
    <row r="81" spans="1:6">
      <c r="A81" s="4" t="s">
        <v>247</v>
      </c>
      <c r="B81" s="37">
        <v>1475.6799999999996</v>
      </c>
      <c r="C81" s="37">
        <v>1430.5599999999993</v>
      </c>
      <c r="D81" s="37">
        <v>1528.8399999999992</v>
      </c>
      <c r="E81" s="37">
        <v>1465.8899999999992</v>
      </c>
      <c r="F81" s="37">
        <v>1635.5499999999993</v>
      </c>
    </row>
    <row r="82" spans="1:6">
      <c r="A82" s="8" t="s">
        <v>212</v>
      </c>
      <c r="B82" s="31">
        <v>19888.69000000001</v>
      </c>
      <c r="C82" s="31">
        <v>20000.880000000012</v>
      </c>
      <c r="D82" s="31">
        <v>20338.030000000002</v>
      </c>
      <c r="E82" s="31">
        <v>22031.120000000014</v>
      </c>
      <c r="F82" s="31">
        <v>24078.85</v>
      </c>
    </row>
    <row r="85" spans="1:6">
      <c r="A85" s="8" t="s">
        <v>253</v>
      </c>
    </row>
    <row r="86" spans="1:6">
      <c r="A86" s="52" t="s">
        <v>183</v>
      </c>
      <c r="B86" s="51">
        <v>43891</v>
      </c>
      <c r="C86" s="51">
        <v>44256</v>
      </c>
      <c r="D86" s="51">
        <v>44621</v>
      </c>
      <c r="E86" s="51">
        <v>44986</v>
      </c>
      <c r="F86" s="51">
        <v>45352</v>
      </c>
    </row>
    <row r="87" spans="1:6">
      <c r="A87" s="8" t="s">
        <v>212</v>
      </c>
      <c r="B87" s="8">
        <v>19888.69000000001</v>
      </c>
      <c r="C87" s="8">
        <v>20000.880000000012</v>
      </c>
      <c r="D87" s="8">
        <v>20338.030000000002</v>
      </c>
      <c r="E87" s="8">
        <v>22031.120000000014</v>
      </c>
      <c r="F87" s="8">
        <v>24078.85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029C2-40FD-429D-8840-C87E9A4C7D56}">
  <dimension ref="A1:K184"/>
  <sheetViews>
    <sheetView showGridLines="0" topLeftCell="A26" zoomScale="85" zoomScaleNormal="85" workbookViewId="0">
      <selection activeCell="H36" sqref="H36"/>
    </sheetView>
  </sheetViews>
  <sheetFormatPr defaultColWidth="8.73046875" defaultRowHeight="14.25"/>
  <cols>
    <col min="1" max="1" width="41" style="82" bestFit="1" customWidth="1"/>
    <col min="2" max="2" width="18" style="82" bestFit="1" customWidth="1"/>
    <col min="3" max="3" width="17" style="82" bestFit="1" customWidth="1"/>
    <col min="4" max="4" width="18.3984375" style="82" bestFit="1" customWidth="1"/>
    <col min="5" max="5" width="17.3984375" style="82" bestFit="1" customWidth="1"/>
    <col min="6" max="7" width="17.1328125" style="82" customWidth="1"/>
    <col min="8" max="8" width="16.73046875" style="82" customWidth="1"/>
    <col min="9" max="9" width="17" style="82" customWidth="1"/>
    <col min="10" max="10" width="14.1328125" style="82" customWidth="1"/>
    <col min="11" max="11" width="14.59765625" style="82" customWidth="1"/>
    <col min="12" max="16384" width="8.73046875" style="82"/>
  </cols>
  <sheetData>
    <row r="1" spans="1:3" ht="28.5">
      <c r="A1" s="96" t="s">
        <v>254</v>
      </c>
      <c r="B1" s="51">
        <v>45352</v>
      </c>
      <c r="C1" s="51">
        <v>45352</v>
      </c>
    </row>
    <row r="2" spans="1:3">
      <c r="A2" s="84" t="s">
        <v>255</v>
      </c>
      <c r="B2" s="84" t="s">
        <v>197</v>
      </c>
      <c r="C2" s="4" t="s">
        <v>256</v>
      </c>
    </row>
    <row r="3" spans="1:3">
      <c r="A3" s="84" t="s">
        <v>257</v>
      </c>
      <c r="B3" s="85">
        <v>5894.9700000000403</v>
      </c>
      <c r="C3" s="5">
        <v>2.2851549916683818E-2</v>
      </c>
    </row>
    <row r="4" spans="1:3">
      <c r="A4" s="84" t="s">
        <v>258</v>
      </c>
      <c r="B4" s="85">
        <v>10639.570000000011</v>
      </c>
      <c r="C4" s="5">
        <v>4.1243749323075472E-2</v>
      </c>
    </row>
    <row r="5" spans="1:3">
      <c r="A5" s="84" t="s">
        <v>259</v>
      </c>
      <c r="B5" s="85">
        <v>20131.359999999942</v>
      </c>
      <c r="C5" s="5">
        <v>7.803818813848544E-2</v>
      </c>
    </row>
    <row r="6" spans="1:3">
      <c r="A6" s="84" t="s">
        <v>260</v>
      </c>
      <c r="B6" s="85">
        <v>3851.3300000000077</v>
      </c>
      <c r="C6" s="5">
        <v>1.4929483905875935E-2</v>
      </c>
    </row>
    <row r="7" spans="1:3">
      <c r="A7" s="84" t="s">
        <v>261</v>
      </c>
      <c r="B7" s="85">
        <v>53450.249999997402</v>
      </c>
      <c r="C7" s="5">
        <v>0.20719716231535726</v>
      </c>
    </row>
    <row r="8" spans="1:3">
      <c r="A8" s="84" t="s">
        <v>262</v>
      </c>
      <c r="B8" s="85">
        <v>15112.860000000048</v>
      </c>
      <c r="C8" s="5">
        <v>5.8584229380955789E-2</v>
      </c>
    </row>
    <row r="9" spans="1:3">
      <c r="A9" s="84" t="s">
        <v>263</v>
      </c>
      <c r="B9" s="85">
        <v>10819.52000000002</v>
      </c>
      <c r="C9" s="5">
        <v>4.1941316300940917E-2</v>
      </c>
    </row>
    <row r="10" spans="1:3">
      <c r="A10" s="84" t="s">
        <v>264</v>
      </c>
      <c r="B10" s="85">
        <v>5082.5100000000357</v>
      </c>
      <c r="C10" s="5">
        <v>1.9702090251018191E-2</v>
      </c>
    </row>
    <row r="11" spans="1:3">
      <c r="A11" s="84" t="s">
        <v>265</v>
      </c>
      <c r="B11" s="85">
        <v>22324.020000000161</v>
      </c>
      <c r="C11" s="5">
        <v>8.6537922562972852E-2</v>
      </c>
    </row>
    <row r="12" spans="1:3">
      <c r="A12" s="84" t="s">
        <v>266</v>
      </c>
      <c r="B12" s="85">
        <v>19024.14</v>
      </c>
      <c r="C12" s="5">
        <v>7.3746106397823627E-2</v>
      </c>
    </row>
    <row r="13" spans="1:3">
      <c r="A13" s="84" t="s">
        <v>267</v>
      </c>
      <c r="B13" s="85">
        <v>12430.490000000094</v>
      </c>
      <c r="C13" s="5">
        <v>4.8186159170248405E-2</v>
      </c>
    </row>
    <row r="14" spans="1:3">
      <c r="A14" s="84" t="s">
        <v>268</v>
      </c>
      <c r="B14" s="85">
        <v>7213.4800000000332</v>
      </c>
      <c r="C14" s="5">
        <v>2.7962686543442972E-2</v>
      </c>
    </row>
    <row r="15" spans="1:3">
      <c r="A15" s="84" t="s">
        <v>269</v>
      </c>
      <c r="B15" s="85">
        <v>10791.149999999992</v>
      </c>
      <c r="C15" s="5">
        <v>4.1831341445914182E-2</v>
      </c>
    </row>
    <row r="16" spans="1:3">
      <c r="A16" s="84" t="s">
        <v>270</v>
      </c>
      <c r="B16" s="85">
        <v>4020.9200000000092</v>
      </c>
      <c r="C16" s="5">
        <v>1.5586890873234619E-2</v>
      </c>
    </row>
    <row r="17" spans="1:6">
      <c r="A17" s="84" t="s">
        <v>271</v>
      </c>
      <c r="B17" s="85">
        <v>6265.480000000015</v>
      </c>
      <c r="C17" s="5">
        <v>2.4287812995143911E-2</v>
      </c>
    </row>
    <row r="18" spans="1:6">
      <c r="A18" s="84" t="s">
        <v>272</v>
      </c>
      <c r="B18" s="85">
        <v>15132.110000000021</v>
      </c>
      <c r="C18" s="5">
        <v>5.8658851022099938E-2</v>
      </c>
    </row>
    <row r="19" spans="1:6">
      <c r="A19" s="84" t="s">
        <v>273</v>
      </c>
      <c r="B19" s="85">
        <v>8893.600000000115</v>
      </c>
      <c r="C19" s="5">
        <v>3.4475585853536224E-2</v>
      </c>
    </row>
    <row r="20" spans="1:6">
      <c r="A20" s="84" t="s">
        <v>274</v>
      </c>
      <c r="B20" s="85">
        <v>14240.24999999998</v>
      </c>
      <c r="C20" s="5">
        <v>5.5201601314519677E-2</v>
      </c>
    </row>
    <row r="21" spans="1:6">
      <c r="A21" s="84" t="s">
        <v>275</v>
      </c>
      <c r="B21" s="85">
        <v>12650.050000000047</v>
      </c>
      <c r="C21" s="5">
        <v>4.9037272288670719E-2</v>
      </c>
    </row>
    <row r="22" spans="1:6">
      <c r="C22"/>
      <c r="D22" s="97"/>
      <c r="E22" s="97"/>
    </row>
    <row r="23" spans="1:6">
      <c r="B23" s="51">
        <v>45352</v>
      </c>
      <c r="C23" s="51">
        <v>45352</v>
      </c>
    </row>
    <row r="24" spans="1:6">
      <c r="A24" s="84"/>
      <c r="B24" s="11" t="s">
        <v>276</v>
      </c>
      <c r="C24" s="11" t="s">
        <v>277</v>
      </c>
      <c r="D24" s="9"/>
      <c r="E24" s="9"/>
    </row>
    <row r="25" spans="1:6">
      <c r="A25" s="3" t="s">
        <v>257</v>
      </c>
      <c r="B25" s="37">
        <v>58.09</v>
      </c>
      <c r="C25" s="37">
        <v>5836.8800000000401</v>
      </c>
      <c r="D25" s="98"/>
      <c r="F25" s="9"/>
    </row>
    <row r="26" spans="1:6">
      <c r="A26" s="3" t="s">
        <v>258</v>
      </c>
      <c r="B26" s="37">
        <v>816.21</v>
      </c>
      <c r="C26" s="37">
        <v>9823.3599999999806</v>
      </c>
      <c r="D26" s="98"/>
      <c r="F26" s="9"/>
    </row>
    <row r="27" spans="1:6">
      <c r="A27" s="3" t="s">
        <v>259</v>
      </c>
      <c r="B27" s="37">
        <v>1255.7099999999989</v>
      </c>
      <c r="C27" s="37">
        <v>18875.649999999929</v>
      </c>
      <c r="D27" s="98"/>
      <c r="F27" s="9"/>
    </row>
    <row r="28" spans="1:6">
      <c r="A28" s="3" t="s">
        <v>260</v>
      </c>
      <c r="B28" s="37">
        <v>26.380000000000003</v>
      </c>
      <c r="C28" s="37">
        <v>3824.950000000008</v>
      </c>
      <c r="D28" s="98"/>
      <c r="F28" s="9"/>
    </row>
    <row r="29" spans="1:6">
      <c r="A29" s="3" t="s">
        <v>261</v>
      </c>
      <c r="B29" s="37">
        <v>15923.589999999962</v>
      </c>
      <c r="C29" s="37">
        <v>37526.660000000629</v>
      </c>
      <c r="D29" s="98"/>
      <c r="F29" s="9"/>
    </row>
    <row r="30" spans="1:6">
      <c r="A30" s="99" t="s">
        <v>278</v>
      </c>
      <c r="B30" s="85">
        <f>SUM(B25:B29)</f>
        <v>18079.97999999996</v>
      </c>
      <c r="C30" s="85">
        <f>SUM(C25:C29)</f>
        <v>75887.500000000582</v>
      </c>
      <c r="D30" s="100">
        <f>B30/(B30+C30)</f>
        <v>0.19240677732338737</v>
      </c>
      <c r="E30" s="100">
        <f>C30/(B30+C30)</f>
        <v>0.80759322267661271</v>
      </c>
    </row>
    <row r="31" spans="1:6">
      <c r="A31" s="101"/>
    </row>
    <row r="32" spans="1:6">
      <c r="B32" s="51">
        <v>45352</v>
      </c>
      <c r="C32" s="51">
        <v>45352</v>
      </c>
    </row>
    <row r="33" spans="1:5">
      <c r="A33" s="4"/>
      <c r="B33" s="11" t="s">
        <v>276</v>
      </c>
      <c r="C33" s="11" t="s">
        <v>277</v>
      </c>
      <c r="D33" s="9"/>
      <c r="E33" s="9"/>
    </row>
    <row r="34" spans="1:5">
      <c r="A34" s="3" t="s">
        <v>262</v>
      </c>
      <c r="B34" s="37">
        <v>696.55999999999983</v>
      </c>
      <c r="C34" s="102">
        <v>14416.300000000052</v>
      </c>
    </row>
    <row r="35" spans="1:5">
      <c r="A35" s="3" t="s">
        <v>263</v>
      </c>
      <c r="B35" s="37">
        <v>490.6</v>
      </c>
      <c r="C35" s="102">
        <v>10328.920000000016</v>
      </c>
    </row>
    <row r="36" spans="1:5">
      <c r="A36" s="3" t="s">
        <v>264</v>
      </c>
      <c r="B36" s="37">
        <v>124.60999999999999</v>
      </c>
      <c r="C36" s="102">
        <v>4957.9000000000342</v>
      </c>
    </row>
    <row r="37" spans="1:5">
      <c r="A37" s="3" t="s">
        <v>265</v>
      </c>
      <c r="B37" s="37">
        <v>818.86</v>
      </c>
      <c r="C37" s="102">
        <v>21505.160000000196</v>
      </c>
    </row>
    <row r="38" spans="1:5">
      <c r="A38" s="3" t="s">
        <v>266</v>
      </c>
      <c r="B38" s="37">
        <v>510.92000000000024</v>
      </c>
      <c r="C38" s="102">
        <v>18513.220000000056</v>
      </c>
    </row>
    <row r="39" spans="1:5">
      <c r="A39" s="3" t="s">
        <v>267</v>
      </c>
      <c r="B39" s="37">
        <v>326.13999999999993</v>
      </c>
      <c r="C39" s="102">
        <v>12104.350000000097</v>
      </c>
    </row>
    <row r="40" spans="1:5">
      <c r="A40" s="3" t="s">
        <v>268</v>
      </c>
      <c r="B40" s="37">
        <v>257.85000000000002</v>
      </c>
      <c r="C40" s="102">
        <v>6955.630000000031</v>
      </c>
    </row>
    <row r="41" spans="1:5">
      <c r="A41" s="3" t="s">
        <v>269</v>
      </c>
      <c r="B41" s="37">
        <v>179.49999999999997</v>
      </c>
      <c r="C41" s="102">
        <v>10611.649999999989</v>
      </c>
    </row>
    <row r="42" spans="1:5">
      <c r="A42" s="3" t="s">
        <v>270</v>
      </c>
      <c r="B42" s="37">
        <v>38.5</v>
      </c>
      <c r="C42" s="102">
        <v>3982.4200000000092</v>
      </c>
    </row>
    <row r="43" spans="1:5">
      <c r="A43" s="3" t="s">
        <v>271</v>
      </c>
      <c r="B43" s="37">
        <v>215.18</v>
      </c>
      <c r="C43" s="102">
        <v>6050.300000000012</v>
      </c>
    </row>
    <row r="44" spans="1:5">
      <c r="A44" s="3" t="s">
        <v>272</v>
      </c>
      <c r="B44" s="37">
        <v>674.99999999999966</v>
      </c>
      <c r="C44" s="102">
        <v>14457.110000000013</v>
      </c>
    </row>
    <row r="45" spans="1:5">
      <c r="A45" s="3" t="s">
        <v>273</v>
      </c>
      <c r="B45" s="37">
        <v>500.56000000000006</v>
      </c>
      <c r="C45" s="102">
        <v>8393.0400000001064</v>
      </c>
    </row>
    <row r="46" spans="1:5">
      <c r="A46" s="3" t="s">
        <v>274</v>
      </c>
      <c r="B46" s="37">
        <v>760.25000000000023</v>
      </c>
      <c r="C46" s="102">
        <v>13479.999999999982</v>
      </c>
    </row>
    <row r="47" spans="1:5">
      <c r="A47" s="3" t="s">
        <v>275</v>
      </c>
      <c r="B47" s="37">
        <v>401.68000000000018</v>
      </c>
      <c r="C47" s="102">
        <v>12248.370000000063</v>
      </c>
      <c r="D47" s="103">
        <f>B48+C48</f>
        <v>164000.58000000063</v>
      </c>
      <c r="E47" s="104"/>
    </row>
    <row r="48" spans="1:5">
      <c r="A48" s="81" t="s">
        <v>279</v>
      </c>
      <c r="B48" s="85">
        <f>SUM(B34:B47)</f>
        <v>5996.21</v>
      </c>
      <c r="C48" s="85">
        <f>SUM(C34:C47)</f>
        <v>158004.37000000064</v>
      </c>
      <c r="D48" s="105">
        <f>B48/(B48+C48)</f>
        <v>3.6562126792478278E-2</v>
      </c>
      <c r="E48" s="106">
        <f>C48/(B48+C48)</f>
        <v>0.96343787320752172</v>
      </c>
    </row>
    <row r="51" spans="1:11">
      <c r="A51" s="1"/>
      <c r="B51" s="2"/>
      <c r="C51" s="2"/>
      <c r="D51" s="2"/>
      <c r="E51" s="2"/>
      <c r="F51" s="2"/>
      <c r="J51" s="172"/>
      <c r="K51" s="173"/>
    </row>
    <row r="52" spans="1:11">
      <c r="A52"/>
      <c r="B52"/>
      <c r="C52"/>
      <c r="D52"/>
      <c r="E52"/>
      <c r="F52"/>
      <c r="J52" s="107"/>
      <c r="K52" s="107"/>
    </row>
    <row r="53" spans="1:11">
      <c r="A53" s="13" t="s">
        <v>38</v>
      </c>
      <c r="B53" s="51">
        <v>43891</v>
      </c>
      <c r="C53" s="51">
        <v>44256</v>
      </c>
      <c r="D53" s="51">
        <v>44621</v>
      </c>
      <c r="E53" s="51">
        <v>44986</v>
      </c>
      <c r="F53" s="51">
        <v>45352</v>
      </c>
      <c r="J53" s="108"/>
      <c r="K53" s="108"/>
    </row>
    <row r="54" spans="1:11">
      <c r="A54" s="11" t="s">
        <v>280</v>
      </c>
      <c r="B54" s="4">
        <v>83844.820000000997</v>
      </c>
      <c r="C54" s="4">
        <v>84216.090000002034</v>
      </c>
      <c r="D54" s="4">
        <v>86369.64000000371</v>
      </c>
      <c r="E54" s="4">
        <v>88600.970000004963</v>
      </c>
      <c r="F54" s="4">
        <v>93967.480000004362</v>
      </c>
      <c r="J54" s="108"/>
      <c r="K54" s="108"/>
    </row>
    <row r="55" spans="1:11">
      <c r="A55" s="4" t="s">
        <v>281</v>
      </c>
      <c r="B55" s="4">
        <v>148705.01999997871</v>
      </c>
      <c r="C55" s="4">
        <v>151229.2299999778</v>
      </c>
      <c r="D55" s="4">
        <v>155362.36999997185</v>
      </c>
      <c r="E55" s="4">
        <v>157665.12999997113</v>
      </c>
      <c r="F55" s="4">
        <v>164000.57999997374</v>
      </c>
    </row>
    <row r="58" spans="1:11">
      <c r="A58" s="13" t="s">
        <v>38</v>
      </c>
      <c r="B58" s="51">
        <v>43891</v>
      </c>
      <c r="C58" s="51">
        <v>44256</v>
      </c>
      <c r="D58" s="51">
        <v>44621</v>
      </c>
      <c r="E58" s="51">
        <v>44986</v>
      </c>
      <c r="F58" s="51">
        <v>45352</v>
      </c>
    </row>
    <row r="59" spans="1:11">
      <c r="A59" s="109" t="s">
        <v>54</v>
      </c>
      <c r="B59" s="110">
        <v>14895.789999999972</v>
      </c>
      <c r="C59" s="110">
        <v>14873.259999999998</v>
      </c>
      <c r="D59" s="110">
        <v>14907.279999999995</v>
      </c>
      <c r="E59" s="110">
        <v>16268.04</v>
      </c>
      <c r="F59" s="110">
        <v>18079.97999999996</v>
      </c>
      <c r="J59" s="108"/>
    </row>
    <row r="60" spans="1:11">
      <c r="A60" s="109" t="s">
        <v>282</v>
      </c>
      <c r="B60" s="110">
        <v>68949.030000000348</v>
      </c>
      <c r="C60" s="110">
        <v>69342.830000000598</v>
      </c>
      <c r="D60" s="110">
        <v>71462.360000000248</v>
      </c>
      <c r="E60" s="110">
        <v>72332.930000000459</v>
      </c>
      <c r="F60" s="110">
        <v>75887.500000000582</v>
      </c>
      <c r="J60" s="108"/>
    </row>
    <row r="61" spans="1:11">
      <c r="A61" s="109" t="s">
        <v>56</v>
      </c>
      <c r="B61" s="110">
        <v>4992.9000000000005</v>
      </c>
      <c r="C61" s="110">
        <v>5127.62</v>
      </c>
      <c r="D61" s="110">
        <v>5428.4900000000007</v>
      </c>
      <c r="E61" s="110">
        <v>5759.82</v>
      </c>
      <c r="F61" s="110">
        <v>5996.21</v>
      </c>
    </row>
    <row r="62" spans="1:11">
      <c r="A62" s="109" t="s">
        <v>283</v>
      </c>
      <c r="B62" s="110">
        <v>143712.12000000043</v>
      </c>
      <c r="C62" s="110">
        <v>146101.61000000034</v>
      </c>
      <c r="D62" s="110">
        <v>149933.88000000047</v>
      </c>
      <c r="E62" s="110">
        <v>151905.31000000064</v>
      </c>
      <c r="F62" s="110">
        <v>158004.37000000101</v>
      </c>
    </row>
    <row r="68" spans="1:11" ht="42.75">
      <c r="A68" s="111" t="s">
        <v>284</v>
      </c>
      <c r="B68" s="174" t="s">
        <v>180</v>
      </c>
      <c r="C68" s="175"/>
      <c r="D68" s="112" t="s">
        <v>285</v>
      </c>
      <c r="E68" s="112"/>
      <c r="F68" s="112" t="s">
        <v>212</v>
      </c>
      <c r="G68" s="111" t="s">
        <v>286</v>
      </c>
    </row>
    <row r="69" spans="1:11">
      <c r="A69" s="84" t="s">
        <v>257</v>
      </c>
      <c r="B69" s="113">
        <v>5836.8800000000401</v>
      </c>
      <c r="C69" s="114">
        <v>0.99014583619594332</v>
      </c>
      <c r="D69" s="37">
        <v>58.09</v>
      </c>
      <c r="E69" s="5">
        <v>9.8541638040566121E-3</v>
      </c>
      <c r="F69" s="37">
        <v>5894.9700000000403</v>
      </c>
      <c r="G69" s="5">
        <v>2.2851549916683533E-2</v>
      </c>
      <c r="H69" s="161"/>
      <c r="K69" s="159"/>
    </row>
    <row r="70" spans="1:11">
      <c r="A70" s="3" t="s">
        <v>258</v>
      </c>
      <c r="B70" s="37">
        <v>9823.3599999999806</v>
      </c>
      <c r="C70" s="5">
        <v>0.92328543352785597</v>
      </c>
      <c r="D70" s="37">
        <v>816.21</v>
      </c>
      <c r="E70" s="5">
        <v>7.6714566472141185E-2</v>
      </c>
      <c r="F70" s="37">
        <v>10639.569999999982</v>
      </c>
      <c r="G70" s="5">
        <v>4.1243749323074848E-2</v>
      </c>
      <c r="K70" s="159"/>
    </row>
    <row r="71" spans="1:11">
      <c r="A71" s="3" t="s">
        <v>259</v>
      </c>
      <c r="B71" s="37">
        <v>18875.649999999929</v>
      </c>
      <c r="C71" s="5">
        <v>0.93762418435714145</v>
      </c>
      <c r="D71" s="37">
        <v>1255.7099999999989</v>
      </c>
      <c r="E71" s="5">
        <v>6.2375815642857838E-2</v>
      </c>
      <c r="F71" s="37">
        <v>20131.359999999928</v>
      </c>
      <c r="G71" s="5">
        <v>7.8038188138484399E-2</v>
      </c>
      <c r="K71" s="159"/>
    </row>
    <row r="72" spans="1:11">
      <c r="A72" s="3" t="s">
        <v>260</v>
      </c>
      <c r="B72" s="37">
        <v>3824.950000000008</v>
      </c>
      <c r="C72" s="5">
        <v>0.9931504181672306</v>
      </c>
      <c r="D72" s="37">
        <v>26.380000000000003</v>
      </c>
      <c r="E72" s="5">
        <v>6.8495818327694458E-3</v>
      </c>
      <c r="F72" s="37">
        <v>3851.3300000000081</v>
      </c>
      <c r="G72" s="5">
        <v>1.492948390587575E-2</v>
      </c>
      <c r="K72" s="159"/>
    </row>
    <row r="73" spans="1:11">
      <c r="A73" s="3" t="s">
        <v>261</v>
      </c>
      <c r="B73" s="37">
        <v>37526.660000000629</v>
      </c>
      <c r="C73" s="5">
        <v>0.70208577134816863</v>
      </c>
      <c r="D73" s="37">
        <v>15923.589999999962</v>
      </c>
      <c r="E73" s="5">
        <v>0.29791422865189099</v>
      </c>
      <c r="F73" s="37">
        <v>53450.250000000589</v>
      </c>
      <c r="G73" s="5">
        <v>0.207197162315367</v>
      </c>
      <c r="K73" s="159"/>
    </row>
    <row r="74" spans="1:11">
      <c r="A74" s="3" t="s">
        <v>262</v>
      </c>
      <c r="B74" s="37">
        <v>14416.300000000052</v>
      </c>
      <c r="C74" s="5">
        <v>0.95390945195019383</v>
      </c>
      <c r="D74" s="37">
        <v>696.55999999999983</v>
      </c>
      <c r="E74" s="5">
        <v>4.6090548049806432E-2</v>
      </c>
      <c r="F74" s="37">
        <v>15112.860000000052</v>
      </c>
      <c r="G74" s="5">
        <v>5.8584229380955068E-2</v>
      </c>
      <c r="K74" s="159"/>
    </row>
    <row r="75" spans="1:11">
      <c r="A75" s="4" t="s">
        <v>263</v>
      </c>
      <c r="B75" s="37">
        <v>10328.920000000016</v>
      </c>
      <c r="C75" s="5">
        <v>0.95465602910295433</v>
      </c>
      <c r="D75" s="37">
        <v>490.6</v>
      </c>
      <c r="E75" s="5">
        <v>4.5343970897045255E-2</v>
      </c>
      <c r="F75" s="37">
        <v>10819.520000000017</v>
      </c>
      <c r="G75" s="5">
        <v>4.1941316300940376E-2</v>
      </c>
      <c r="K75" s="159"/>
    </row>
    <row r="76" spans="1:11">
      <c r="A76" s="4" t="s">
        <v>264</v>
      </c>
      <c r="B76" s="37">
        <v>4957.9000000000342</v>
      </c>
      <c r="C76" s="5">
        <v>0.97548258635988894</v>
      </c>
      <c r="D76" s="37">
        <v>124.60999999999999</v>
      </c>
      <c r="E76" s="5">
        <v>2.4517413640110716E-2</v>
      </c>
      <c r="F76" s="37">
        <v>5082.5100000000339</v>
      </c>
      <c r="G76" s="5">
        <v>1.9702090251017934E-2</v>
      </c>
      <c r="K76" s="159"/>
    </row>
    <row r="77" spans="1:11">
      <c r="A77" s="4" t="s">
        <v>265</v>
      </c>
      <c r="B77" s="37">
        <v>21505.160000000196</v>
      </c>
      <c r="C77" s="5">
        <v>0.96331933047901053</v>
      </c>
      <c r="D77" s="37">
        <v>818.86</v>
      </c>
      <c r="E77" s="5">
        <v>3.6680669520991027E-2</v>
      </c>
      <c r="F77" s="37">
        <v>22324.020000000197</v>
      </c>
      <c r="G77" s="5">
        <v>8.6537922562971908E-2</v>
      </c>
      <c r="K77" s="159"/>
    </row>
    <row r="78" spans="1:11">
      <c r="A78" s="4" t="s">
        <v>266</v>
      </c>
      <c r="B78" s="37">
        <v>18513.220000000056</v>
      </c>
      <c r="C78" s="5">
        <v>0.97314359545293805</v>
      </c>
      <c r="D78" s="37">
        <v>510.92000000000024</v>
      </c>
      <c r="E78" s="5">
        <v>2.6856404547064953E-2</v>
      </c>
      <c r="F78" s="37">
        <v>19024.140000000058</v>
      </c>
      <c r="G78" s="5">
        <v>7.3746106397822919E-2</v>
      </c>
      <c r="K78" s="159"/>
    </row>
    <row r="79" spans="1:11">
      <c r="A79" s="4" t="s">
        <v>267</v>
      </c>
      <c r="B79" s="37">
        <v>12104.350000000097</v>
      </c>
      <c r="C79" s="5">
        <v>0.97376290073842664</v>
      </c>
      <c r="D79" s="37">
        <v>326.13999999999993</v>
      </c>
      <c r="E79" s="5">
        <v>2.6237099261573554E-2</v>
      </c>
      <c r="F79" s="37">
        <v>12430.490000000096</v>
      </c>
      <c r="G79" s="5">
        <v>4.8186159170247808E-2</v>
      </c>
      <c r="K79" s="159"/>
    </row>
    <row r="80" spans="1:11">
      <c r="A80" s="4" t="s">
        <v>268</v>
      </c>
      <c r="B80" s="37">
        <v>6955.630000000031</v>
      </c>
      <c r="C80" s="5">
        <v>0.96425442366236536</v>
      </c>
      <c r="D80" s="37">
        <v>257.85000000000002</v>
      </c>
      <c r="E80" s="5">
        <v>3.574557633763438E-2</v>
      </c>
      <c r="F80" s="37">
        <v>7213.4800000000314</v>
      </c>
      <c r="G80" s="5">
        <v>2.7962686543442614E-2</v>
      </c>
      <c r="K80" s="159"/>
    </row>
    <row r="81" spans="1:11">
      <c r="A81" s="4" t="s">
        <v>269</v>
      </c>
      <c r="B81" s="37">
        <v>10611.649999999989</v>
      </c>
      <c r="C81" s="5">
        <v>0.98336599898991273</v>
      </c>
      <c r="D81" s="37">
        <v>179.49999999999997</v>
      </c>
      <c r="E81" s="5">
        <v>1.6634001010086979E-2</v>
      </c>
      <c r="F81" s="37">
        <v>10791.149999999989</v>
      </c>
      <c r="G81" s="5">
        <v>4.1831341445913647E-2</v>
      </c>
      <c r="K81" s="159"/>
    </row>
    <row r="82" spans="1:11">
      <c r="A82" s="4" t="s">
        <v>270</v>
      </c>
      <c r="B82" s="37">
        <v>3982.4200000000092</v>
      </c>
      <c r="C82" s="5">
        <v>0.99042507684808456</v>
      </c>
      <c r="D82" s="37">
        <v>38.5</v>
      </c>
      <c r="E82" s="5">
        <v>9.5749231519154602E-3</v>
      </c>
      <c r="F82" s="37">
        <v>4020.9200000000092</v>
      </c>
      <c r="G82" s="5">
        <v>1.5586890873234423E-2</v>
      </c>
      <c r="K82" s="159"/>
    </row>
    <row r="83" spans="1:11">
      <c r="A83" s="4" t="s">
        <v>271</v>
      </c>
      <c r="B83" s="37">
        <v>6050.300000000012</v>
      </c>
      <c r="C83" s="5">
        <v>0.96565626256886905</v>
      </c>
      <c r="D83" s="37">
        <v>215.18</v>
      </c>
      <c r="E83" s="5">
        <v>3.4343737431130492E-2</v>
      </c>
      <c r="F83" s="37">
        <v>6265.4800000000123</v>
      </c>
      <c r="G83" s="5">
        <v>2.4287812995143595E-2</v>
      </c>
      <c r="K83" s="159"/>
    </row>
    <row r="84" spans="1:11">
      <c r="A84" s="4" t="s">
        <v>272</v>
      </c>
      <c r="B84" s="37">
        <v>14457.110000000013</v>
      </c>
      <c r="C84" s="5">
        <v>0.9553928698641494</v>
      </c>
      <c r="D84" s="37">
        <v>674.99999999999966</v>
      </c>
      <c r="E84" s="5">
        <v>4.4607130135850104E-2</v>
      </c>
      <c r="F84" s="37">
        <v>15132.110000000013</v>
      </c>
      <c r="G84" s="5">
        <v>5.8658851022099175E-2</v>
      </c>
      <c r="K84" s="159"/>
    </row>
    <row r="85" spans="1:11">
      <c r="A85" s="4" t="s">
        <v>273</v>
      </c>
      <c r="B85" s="37">
        <v>8393.0400000001064</v>
      </c>
      <c r="C85" s="5">
        <v>0.94371683008005736</v>
      </c>
      <c r="D85" s="37">
        <v>500.56000000000006</v>
      </c>
      <c r="E85" s="5">
        <v>5.6283169919941707E-2</v>
      </c>
      <c r="F85" s="37">
        <v>8893.6000000001059</v>
      </c>
      <c r="G85" s="5">
        <v>3.4475585853535759E-2</v>
      </c>
      <c r="K85" s="159"/>
    </row>
    <row r="86" spans="1:11">
      <c r="A86" s="4" t="s">
        <v>274</v>
      </c>
      <c r="B86" s="37">
        <v>13479.999999999982</v>
      </c>
      <c r="C86" s="5">
        <v>0.9466125945822581</v>
      </c>
      <c r="D86" s="37">
        <v>760.25000000000023</v>
      </c>
      <c r="E86" s="5">
        <v>5.3387405417742055E-2</v>
      </c>
      <c r="F86" s="37">
        <v>14240.249999999982</v>
      </c>
      <c r="G86" s="5">
        <v>5.520160131451899E-2</v>
      </c>
      <c r="K86" s="159"/>
    </row>
    <row r="87" spans="1:11">
      <c r="A87" s="4" t="s">
        <v>275</v>
      </c>
      <c r="B87" s="37">
        <v>12248.370000000063</v>
      </c>
      <c r="C87" s="5">
        <v>0.96824676582306135</v>
      </c>
      <c r="D87" s="37">
        <v>401.68000000000018</v>
      </c>
      <c r="E87" s="5">
        <v>3.1753234176939912E-2</v>
      </c>
      <c r="F87" s="37">
        <v>12650.050000000063</v>
      </c>
      <c r="G87" s="115">
        <v>4.9037272288670171E-2</v>
      </c>
      <c r="K87" s="159"/>
    </row>
    <row r="88" spans="1:11">
      <c r="K88" s="160"/>
    </row>
    <row r="92" spans="1:11" ht="42.75">
      <c r="A92" s="111" t="s">
        <v>287</v>
      </c>
      <c r="B92" s="174" t="s">
        <v>180</v>
      </c>
      <c r="C92" s="175"/>
      <c r="D92" s="176" t="s">
        <v>285</v>
      </c>
      <c r="E92" s="177"/>
      <c r="F92" s="112" t="s">
        <v>212</v>
      </c>
      <c r="G92" s="111" t="s">
        <v>286</v>
      </c>
    </row>
    <row r="93" spans="1:11">
      <c r="A93" s="84" t="s">
        <v>257</v>
      </c>
      <c r="B93" s="113">
        <v>5473.2300000000159</v>
      </c>
      <c r="C93" s="114">
        <v>0.98951229742336255</v>
      </c>
      <c r="D93" s="37">
        <v>58.010000000000012</v>
      </c>
      <c r="E93" s="5">
        <v>1.0487702576637399E-2</v>
      </c>
      <c r="F93" s="37">
        <v>5531.2400000000162</v>
      </c>
      <c r="G93" s="5">
        <v>2.2460419846661719E-2</v>
      </c>
      <c r="H93" s="161"/>
    </row>
    <row r="94" spans="1:11">
      <c r="A94" s="3" t="s">
        <v>258</v>
      </c>
      <c r="B94" s="37">
        <v>9377.9800000000214</v>
      </c>
      <c r="C94" s="5">
        <v>0.92732204288156717</v>
      </c>
      <c r="D94" s="37">
        <v>734.99000000000024</v>
      </c>
      <c r="E94" s="5">
        <v>7.2677957118432931E-2</v>
      </c>
      <c r="F94" s="37">
        <v>10112.970000000021</v>
      </c>
      <c r="G94" s="5">
        <v>4.1065213604308322E-2</v>
      </c>
      <c r="H94" s="161"/>
    </row>
    <row r="95" spans="1:11">
      <c r="A95" s="3" t="s">
        <v>259</v>
      </c>
      <c r="B95" s="37">
        <v>18163.060000000165</v>
      </c>
      <c r="C95" s="5">
        <v>0.94587693693740649</v>
      </c>
      <c r="D95" s="37">
        <v>1039.2899999999997</v>
      </c>
      <c r="E95" s="5">
        <v>5.4123063062593423E-2</v>
      </c>
      <c r="F95" s="37">
        <v>19202.350000000166</v>
      </c>
      <c r="G95" s="5">
        <v>7.7973988299648384E-2</v>
      </c>
      <c r="H95" s="161"/>
    </row>
    <row r="96" spans="1:11">
      <c r="A96" s="3" t="s">
        <v>260</v>
      </c>
      <c r="B96" s="37">
        <v>3819.7900000000054</v>
      </c>
      <c r="C96" s="5">
        <v>0.99514125530163289</v>
      </c>
      <c r="D96" s="37">
        <v>18.649999999999999</v>
      </c>
      <c r="E96" s="5">
        <v>4.8587446983670377E-3</v>
      </c>
      <c r="F96" s="37">
        <v>3838.4400000000055</v>
      </c>
      <c r="G96" s="5">
        <v>1.5586554544048004E-2</v>
      </c>
      <c r="H96" s="161"/>
    </row>
    <row r="97" spans="1:8">
      <c r="A97" s="3" t="s">
        <v>261</v>
      </c>
      <c r="B97" s="37">
        <v>35498.870000000563</v>
      </c>
      <c r="C97" s="5">
        <v>0.71117259666595911</v>
      </c>
      <c r="D97" s="37">
        <v>14417.100000000062</v>
      </c>
      <c r="E97" s="5">
        <v>0.28882740333404083</v>
      </c>
      <c r="F97" s="37">
        <v>49915.970000000627</v>
      </c>
      <c r="G97" s="5">
        <v>0.20269119460616095</v>
      </c>
      <c r="H97" s="161"/>
    </row>
    <row r="98" spans="1:8">
      <c r="A98" s="3" t="s">
        <v>262</v>
      </c>
      <c r="B98" s="37">
        <v>13983.530000000143</v>
      </c>
      <c r="C98" s="5">
        <v>0.95575454108023616</v>
      </c>
      <c r="D98" s="37">
        <v>647.35000000000014</v>
      </c>
      <c r="E98" s="5">
        <v>4.4245458919763801E-2</v>
      </c>
      <c r="F98" s="37">
        <v>14630.880000000143</v>
      </c>
      <c r="G98" s="5">
        <v>5.9410856792713435E-2</v>
      </c>
      <c r="H98" s="161"/>
    </row>
    <row r="99" spans="1:8">
      <c r="A99" s="4" t="s">
        <v>263</v>
      </c>
      <c r="B99" s="37">
        <v>10185.230000000043</v>
      </c>
      <c r="C99" s="5">
        <v>0.95728095115016809</v>
      </c>
      <c r="D99" s="37">
        <v>454.52000000000004</v>
      </c>
      <c r="E99" s="5">
        <v>4.2719048849831825E-2</v>
      </c>
      <c r="F99" s="37">
        <v>10639.750000000044</v>
      </c>
      <c r="G99" s="5">
        <v>4.3204281872332301E-2</v>
      </c>
      <c r="H99" s="161"/>
    </row>
    <row r="100" spans="1:8">
      <c r="A100" s="4" t="s">
        <v>264</v>
      </c>
      <c r="B100" s="37">
        <v>4824.2800000000143</v>
      </c>
      <c r="C100" s="5">
        <v>0.97723364130071488</v>
      </c>
      <c r="D100" s="37">
        <v>112.39</v>
      </c>
      <c r="E100" s="5">
        <v>2.2766358699285078E-2</v>
      </c>
      <c r="F100" s="37">
        <v>4936.6700000000146</v>
      </c>
      <c r="G100" s="5">
        <v>2.0046080235972315E-2</v>
      </c>
      <c r="H100" s="161"/>
    </row>
    <row r="101" spans="1:8">
      <c r="A101" s="4" t="s">
        <v>265</v>
      </c>
      <c r="B101" s="37">
        <v>20821.720000000103</v>
      </c>
      <c r="C101" s="5">
        <v>0.9644833561618773</v>
      </c>
      <c r="D101" s="37">
        <v>766.75000000000023</v>
      </c>
      <c r="E101" s="5">
        <v>3.551664383812269E-2</v>
      </c>
      <c r="F101" s="37">
        <v>21588.470000000103</v>
      </c>
      <c r="G101" s="5">
        <v>8.7663182224431049E-2</v>
      </c>
      <c r="H101" s="161"/>
    </row>
    <row r="102" spans="1:8">
      <c r="A102" s="4" t="s">
        <v>266</v>
      </c>
      <c r="B102" s="37">
        <v>17135.15000000006</v>
      </c>
      <c r="C102" s="5">
        <v>0.96550851736153376</v>
      </c>
      <c r="D102" s="37">
        <v>612.12999999999965</v>
      </c>
      <c r="E102" s="5">
        <v>3.4491482638466152E-2</v>
      </c>
      <c r="F102" s="37">
        <v>17747.280000000061</v>
      </c>
      <c r="G102" s="5">
        <v>7.2065460897784719E-2</v>
      </c>
      <c r="H102" s="161"/>
    </row>
    <row r="103" spans="1:8">
      <c r="A103" s="4" t="s">
        <v>267</v>
      </c>
      <c r="B103" s="37">
        <v>11579.300000000054</v>
      </c>
      <c r="C103" s="5">
        <v>0.97493721041646153</v>
      </c>
      <c r="D103" s="37">
        <v>297.67000000000007</v>
      </c>
      <c r="E103" s="5">
        <v>2.5062789583538456E-2</v>
      </c>
      <c r="F103" s="37">
        <v>11876.970000000054</v>
      </c>
      <c r="G103" s="5">
        <v>4.8228197060009373E-2</v>
      </c>
      <c r="H103" s="161"/>
    </row>
    <row r="104" spans="1:8">
      <c r="A104" s="4" t="s">
        <v>268</v>
      </c>
      <c r="B104" s="37">
        <v>6840.1400000000212</v>
      </c>
      <c r="C104" s="5">
        <v>0.96531295115814031</v>
      </c>
      <c r="D104" s="37">
        <v>245.79000000000002</v>
      </c>
      <c r="E104" s="5">
        <v>3.4687048841859754E-2</v>
      </c>
      <c r="F104" s="37">
        <v>7085.9300000000212</v>
      </c>
      <c r="G104" s="5">
        <v>2.8773469023954064E-2</v>
      </c>
      <c r="H104" s="161"/>
    </row>
    <row r="105" spans="1:8">
      <c r="A105" s="4" t="s">
        <v>269</v>
      </c>
      <c r="B105" s="37">
        <v>10035.950000000023</v>
      </c>
      <c r="C105" s="5">
        <v>0.98205845801571534</v>
      </c>
      <c r="D105" s="37">
        <v>183.34999999999997</v>
      </c>
      <c r="E105" s="5">
        <v>1.7941541984284593E-2</v>
      </c>
      <c r="F105" s="37">
        <v>10219.300000000023</v>
      </c>
      <c r="G105" s="5">
        <v>4.1496982329276969E-2</v>
      </c>
      <c r="H105" s="161"/>
    </row>
    <row r="106" spans="1:8">
      <c r="A106" s="4" t="s">
        <v>270</v>
      </c>
      <c r="B106" s="37">
        <v>3900.2499999999973</v>
      </c>
      <c r="C106" s="5">
        <v>0.98811800919650883</v>
      </c>
      <c r="D106" s="37">
        <v>46.9</v>
      </c>
      <c r="E106" s="5">
        <v>1.1881990803491133E-2</v>
      </c>
      <c r="F106" s="37">
        <v>3947.1499999999974</v>
      </c>
      <c r="G106" s="5">
        <v>1.6027987611774302E-2</v>
      </c>
      <c r="H106" s="161"/>
    </row>
    <row r="107" spans="1:8">
      <c r="A107" s="4" t="s">
        <v>271</v>
      </c>
      <c r="B107" s="37">
        <v>6007.3500000000104</v>
      </c>
      <c r="C107" s="5">
        <v>0.96934173477373398</v>
      </c>
      <c r="D107" s="37">
        <v>190</v>
      </c>
      <c r="E107" s="5">
        <v>3.0658265226266013E-2</v>
      </c>
      <c r="F107" s="37">
        <v>6197.3500000000104</v>
      </c>
      <c r="G107" s="5">
        <v>2.5165258230832297E-2</v>
      </c>
      <c r="H107" s="161"/>
    </row>
    <row r="108" spans="1:8">
      <c r="A108" s="4" t="s">
        <v>272</v>
      </c>
      <c r="B108" s="37">
        <v>13785.640000000196</v>
      </c>
      <c r="C108" s="5">
        <v>0.95964325343290657</v>
      </c>
      <c r="D108" s="37">
        <v>579.74000000000012</v>
      </c>
      <c r="E108" s="5">
        <v>4.0356746567093406E-2</v>
      </c>
      <c r="F108" s="37">
        <v>14365.380000000196</v>
      </c>
      <c r="G108" s="5">
        <v>5.8332754690962746E-2</v>
      </c>
      <c r="H108" s="161"/>
    </row>
    <row r="109" spans="1:8">
      <c r="A109" s="4" t="s">
        <v>273</v>
      </c>
      <c r="B109" s="37">
        <v>8061.8400000000547</v>
      </c>
      <c r="C109" s="5">
        <v>0.94150346910389604</v>
      </c>
      <c r="D109" s="37">
        <v>500.8900000000001</v>
      </c>
      <c r="E109" s="5">
        <v>5.8496530896104036E-2</v>
      </c>
      <c r="F109" s="37">
        <v>8562.7300000000541</v>
      </c>
      <c r="G109" s="5">
        <v>3.4770234311584082E-2</v>
      </c>
      <c r="H109" s="161"/>
    </row>
    <row r="110" spans="1:8">
      <c r="A110" s="4" t="s">
        <v>274</v>
      </c>
      <c r="B110" s="37">
        <v>12903.700000000052</v>
      </c>
      <c r="C110" s="5">
        <v>0.94769628947418694</v>
      </c>
      <c r="D110" s="37">
        <v>712.16000000000008</v>
      </c>
      <c r="E110" s="5">
        <v>5.2303710525813091E-2</v>
      </c>
      <c r="F110" s="37">
        <v>13615.860000000052</v>
      </c>
      <c r="G110" s="5">
        <v>5.5289217638968421E-2</v>
      </c>
      <c r="H110" s="161"/>
    </row>
    <row r="111" spans="1:8">
      <c r="A111" s="4" t="s">
        <v>275</v>
      </c>
      <c r="B111" s="37">
        <v>11841.230000000065</v>
      </c>
      <c r="C111" s="5">
        <v>0.96651977200991579</v>
      </c>
      <c r="D111" s="37">
        <v>410.18000000000006</v>
      </c>
      <c r="E111" s="5">
        <v>3.3480227990084231E-2</v>
      </c>
      <c r="F111" s="37">
        <v>12251.410000000065</v>
      </c>
      <c r="G111" s="115">
        <v>4.9748666178576685E-2</v>
      </c>
      <c r="H111" s="161"/>
    </row>
    <row r="116" spans="1:9" ht="42.75">
      <c r="A116" s="111" t="s">
        <v>288</v>
      </c>
      <c r="B116" s="174" t="s">
        <v>180</v>
      </c>
      <c r="C116" s="175"/>
      <c r="D116" s="176" t="s">
        <v>285</v>
      </c>
      <c r="E116" s="177"/>
      <c r="F116" s="112" t="s">
        <v>212</v>
      </c>
      <c r="G116" s="111" t="s">
        <v>286</v>
      </c>
    </row>
    <row r="117" spans="1:9">
      <c r="A117" s="84" t="s">
        <v>257</v>
      </c>
      <c r="B117" s="113">
        <v>5392.5700000000634</v>
      </c>
      <c r="C117" s="114">
        <v>0.98658228913392298</v>
      </c>
      <c r="D117" s="37">
        <v>73.34</v>
      </c>
      <c r="E117" s="5">
        <v>1.3417710866077039E-2</v>
      </c>
      <c r="F117" s="37">
        <v>5465.9100000000635</v>
      </c>
      <c r="G117" s="5">
        <v>2.2611444797898474E-2</v>
      </c>
      <c r="H117" s="161"/>
      <c r="I117" s="161"/>
    </row>
    <row r="118" spans="1:9">
      <c r="A118" s="3" t="s">
        <v>258</v>
      </c>
      <c r="B118" s="37">
        <v>9331.409999999958</v>
      </c>
      <c r="C118" s="5">
        <v>0.92813002598968142</v>
      </c>
      <c r="D118" s="37">
        <v>722.58</v>
      </c>
      <c r="E118" s="5">
        <v>7.1869974010318596E-2</v>
      </c>
      <c r="F118" s="37">
        <v>10053.989999999958</v>
      </c>
      <c r="G118" s="5">
        <v>4.1591471481165931E-2</v>
      </c>
      <c r="H118" s="161"/>
      <c r="I118" s="161"/>
    </row>
    <row r="119" spans="1:9">
      <c r="A119" s="3" t="s">
        <v>259</v>
      </c>
      <c r="B119" s="37">
        <v>17864.260000000053</v>
      </c>
      <c r="C119" s="5">
        <v>0.94566577045705646</v>
      </c>
      <c r="D119" s="37">
        <v>1026.4099999999992</v>
      </c>
      <c r="E119" s="5">
        <v>5.4334229542943493E-2</v>
      </c>
      <c r="F119" s="37">
        <v>18890.670000000053</v>
      </c>
      <c r="G119" s="5">
        <v>7.8147159741070185E-2</v>
      </c>
      <c r="H119" s="161"/>
      <c r="I119" s="161"/>
    </row>
    <row r="120" spans="1:9">
      <c r="A120" s="3" t="s">
        <v>260</v>
      </c>
      <c r="B120" s="37">
        <v>3738.04000000001</v>
      </c>
      <c r="C120" s="5">
        <v>0.99362048250417323</v>
      </c>
      <c r="D120" s="37">
        <v>24</v>
      </c>
      <c r="E120" s="5">
        <v>6.3795174958267151E-3</v>
      </c>
      <c r="F120" s="37">
        <v>3762.04000000001</v>
      </c>
      <c r="G120" s="5">
        <v>1.556285408788019E-2</v>
      </c>
      <c r="H120" s="161"/>
      <c r="I120" s="161"/>
    </row>
    <row r="121" spans="1:9">
      <c r="A121" s="3" t="s">
        <v>261</v>
      </c>
      <c r="B121" s="37">
        <v>35136.080000000991</v>
      </c>
      <c r="C121" s="5">
        <v>0.72900923563133135</v>
      </c>
      <c r="D121" s="37">
        <v>13060.949999999897</v>
      </c>
      <c r="E121" s="5">
        <v>0.2709907643686687</v>
      </c>
      <c r="F121" s="37">
        <v>48197.030000000887</v>
      </c>
      <c r="G121" s="5">
        <v>0.19938207604363481</v>
      </c>
      <c r="H121" s="161"/>
      <c r="I121" s="161"/>
    </row>
    <row r="122" spans="1:9">
      <c r="A122" s="3" t="s">
        <v>262</v>
      </c>
      <c r="B122" s="37">
        <v>13637.870000000006</v>
      </c>
      <c r="C122" s="5">
        <v>0.9512459152463757</v>
      </c>
      <c r="D122" s="37">
        <v>698.97999999999956</v>
      </c>
      <c r="E122" s="5">
        <v>4.8754084753624354E-2</v>
      </c>
      <c r="F122" s="37">
        <v>14336.850000000006</v>
      </c>
      <c r="G122" s="5">
        <v>5.93088602539645E-2</v>
      </c>
      <c r="H122" s="161"/>
      <c r="I122" s="161"/>
    </row>
    <row r="123" spans="1:9">
      <c r="A123" s="4" t="s">
        <v>263</v>
      </c>
      <c r="B123" s="37">
        <v>10261.209999999966</v>
      </c>
      <c r="C123" s="5">
        <v>0.96203593802443976</v>
      </c>
      <c r="D123" s="37">
        <v>404.93000000000006</v>
      </c>
      <c r="E123" s="5">
        <v>3.7964061975560168E-2</v>
      </c>
      <c r="F123" s="37">
        <v>10666.139999999967</v>
      </c>
      <c r="G123" s="5">
        <v>4.4123821251475646E-2</v>
      </c>
      <c r="H123" s="161"/>
      <c r="I123" s="161"/>
    </row>
    <row r="124" spans="1:9">
      <c r="A124" s="4" t="s">
        <v>264</v>
      </c>
      <c r="B124" s="37">
        <v>4851.8500000000522</v>
      </c>
      <c r="C124" s="5">
        <v>0.97839084817332522</v>
      </c>
      <c r="D124" s="37">
        <v>107.16</v>
      </c>
      <c r="E124" s="5">
        <v>2.1609151826674854E-2</v>
      </c>
      <c r="F124" s="37">
        <v>4959.0100000000521</v>
      </c>
      <c r="G124" s="5">
        <v>2.0514494542944611E-2</v>
      </c>
      <c r="H124" s="161"/>
      <c r="I124" s="161"/>
    </row>
    <row r="125" spans="1:9">
      <c r="A125" s="4" t="s">
        <v>265</v>
      </c>
      <c r="B125" s="37">
        <v>20770.010000000209</v>
      </c>
      <c r="C125" s="5">
        <v>0.96770332476052068</v>
      </c>
      <c r="D125" s="37">
        <v>693.19000000000028</v>
      </c>
      <c r="E125" s="5">
        <v>3.2296675239479371E-2</v>
      </c>
      <c r="F125" s="37">
        <v>21463.200000000208</v>
      </c>
      <c r="G125" s="5">
        <v>8.8789233995117664E-2</v>
      </c>
      <c r="H125" s="161"/>
      <c r="I125" s="161"/>
    </row>
    <row r="126" spans="1:9">
      <c r="A126" s="4" t="s">
        <v>266</v>
      </c>
      <c r="B126" s="37">
        <v>16760.69999999995</v>
      </c>
      <c r="C126" s="5">
        <v>0.96711317809776309</v>
      </c>
      <c r="D126" s="37">
        <v>569.94999999999948</v>
      </c>
      <c r="E126" s="5">
        <v>3.2886821902236851E-2</v>
      </c>
      <c r="F126" s="37">
        <v>17330.649999999951</v>
      </c>
      <c r="G126" s="5">
        <v>7.1693649508808868E-2</v>
      </c>
      <c r="H126" s="161"/>
      <c r="I126" s="161"/>
    </row>
    <row r="127" spans="1:9">
      <c r="A127" s="4" t="s">
        <v>267</v>
      </c>
      <c r="B127" s="37">
        <v>11048.459999999963</v>
      </c>
      <c r="C127" s="5">
        <v>0.97256799902113444</v>
      </c>
      <c r="D127" s="37">
        <v>311.63</v>
      </c>
      <c r="E127" s="5">
        <v>2.7432000978865577E-2</v>
      </c>
      <c r="F127" s="37">
        <v>11360.089999999962</v>
      </c>
      <c r="G127" s="5">
        <v>4.6994562284076141E-2</v>
      </c>
      <c r="H127" s="161"/>
      <c r="I127" s="161"/>
    </row>
    <row r="128" spans="1:9">
      <c r="A128" s="4" t="s">
        <v>268</v>
      </c>
      <c r="B128" s="37">
        <v>6834.280000000047</v>
      </c>
      <c r="C128" s="5">
        <v>0.97028224203532309</v>
      </c>
      <c r="D128" s="37">
        <v>209.31999999999996</v>
      </c>
      <c r="E128" s="5">
        <v>2.971775796467695E-2</v>
      </c>
      <c r="F128" s="37">
        <v>7043.6000000000467</v>
      </c>
      <c r="G128" s="5">
        <v>2.9138052506989118E-2</v>
      </c>
      <c r="H128" s="161"/>
      <c r="I128" s="161"/>
    </row>
    <row r="129" spans="1:9">
      <c r="A129" s="4" t="s">
        <v>269</v>
      </c>
      <c r="B129" s="37">
        <v>9792.8599999999315</v>
      </c>
      <c r="C129" s="5">
        <v>0.98266735838018615</v>
      </c>
      <c r="D129" s="37">
        <v>172.73</v>
      </c>
      <c r="E129" s="5">
        <v>1.7332641619813897E-2</v>
      </c>
      <c r="F129" s="37">
        <v>9965.589999999931</v>
      </c>
      <c r="G129" s="5">
        <v>4.1225777256391864E-2</v>
      </c>
      <c r="H129" s="161"/>
      <c r="I129" s="161"/>
    </row>
    <row r="130" spans="1:9">
      <c r="A130" s="4" t="s">
        <v>270</v>
      </c>
      <c r="B130" s="37">
        <v>3834.2900000000141</v>
      </c>
      <c r="C130" s="5">
        <v>0.98819615008930206</v>
      </c>
      <c r="D130" s="37">
        <v>45.8</v>
      </c>
      <c r="E130" s="5">
        <v>1.1803849910697904E-2</v>
      </c>
      <c r="F130" s="37">
        <v>3880.0900000000142</v>
      </c>
      <c r="G130" s="5">
        <v>1.6051204803203344E-2</v>
      </c>
      <c r="H130" s="161"/>
      <c r="I130" s="161"/>
    </row>
    <row r="131" spans="1:9">
      <c r="A131" s="4" t="s">
        <v>271</v>
      </c>
      <c r="B131" s="37">
        <v>5988.5900000000147</v>
      </c>
      <c r="C131" s="5">
        <v>0.96613691399034296</v>
      </c>
      <c r="D131" s="37">
        <v>209.9</v>
      </c>
      <c r="E131" s="5">
        <v>3.3863086009657116E-2</v>
      </c>
      <c r="F131" s="37">
        <v>6198.4900000000143</v>
      </c>
      <c r="G131" s="5">
        <v>2.5641990897275001E-2</v>
      </c>
      <c r="H131" s="161"/>
      <c r="I131" s="161"/>
    </row>
    <row r="132" spans="1:9">
      <c r="A132" s="4" t="s">
        <v>272</v>
      </c>
      <c r="B132" s="37">
        <v>13539.669999999847</v>
      </c>
      <c r="C132" s="5">
        <v>0.95546668699023429</v>
      </c>
      <c r="D132" s="37">
        <v>631.06999999999982</v>
      </c>
      <c r="E132" s="5">
        <v>4.4533313009765658E-2</v>
      </c>
      <c r="F132" s="37">
        <v>14170.739999999847</v>
      </c>
      <c r="G132" s="5">
        <v>5.8621694330013595E-2</v>
      </c>
      <c r="H132" s="161"/>
      <c r="I132" s="161"/>
    </row>
    <row r="133" spans="1:9">
      <c r="A133" s="4" t="s">
        <v>273</v>
      </c>
      <c r="B133" s="37">
        <v>7943.5000000000473</v>
      </c>
      <c r="C133" s="5">
        <v>0.94176772772378792</v>
      </c>
      <c r="D133" s="37">
        <v>491.17000000000007</v>
      </c>
      <c r="E133" s="5">
        <v>5.8232272276212027E-2</v>
      </c>
      <c r="F133" s="37">
        <v>8434.6700000000474</v>
      </c>
      <c r="G133" s="5">
        <v>3.4892648267807039E-2</v>
      </c>
      <c r="H133" s="161"/>
      <c r="I133" s="161"/>
    </row>
    <row r="134" spans="1:9">
      <c r="A134" s="4" t="s">
        <v>274</v>
      </c>
      <c r="B134" s="37">
        <v>12814.969999999956</v>
      </c>
      <c r="C134" s="5">
        <v>0.95999547531311347</v>
      </c>
      <c r="D134" s="37">
        <v>534.01999999999987</v>
      </c>
      <c r="E134" s="5">
        <v>4.0004524686886547E-2</v>
      </c>
      <c r="F134" s="37">
        <v>13348.989999999956</v>
      </c>
      <c r="G134" s="5">
        <v>5.5222268660240333E-2</v>
      </c>
      <c r="H134" s="161"/>
      <c r="I134" s="161"/>
    </row>
    <row r="135" spans="1:9">
      <c r="A135" s="4" t="s">
        <v>275</v>
      </c>
      <c r="B135" s="37">
        <v>11855.619999999984</v>
      </c>
      <c r="C135" s="5">
        <v>0.97143292587997965</v>
      </c>
      <c r="D135" s="37">
        <v>348.64000000000004</v>
      </c>
      <c r="E135" s="5">
        <v>2.8567074120020429E-2</v>
      </c>
      <c r="F135" s="37">
        <v>12204.259999999984</v>
      </c>
      <c r="G135" s="5">
        <v>5.048673529004262E-2</v>
      </c>
      <c r="H135" s="161"/>
      <c r="I135" s="161"/>
    </row>
    <row r="140" spans="1:9" ht="42.75">
      <c r="A140" s="111" t="s">
        <v>289</v>
      </c>
      <c r="B140" s="174" t="s">
        <v>180</v>
      </c>
      <c r="C140" s="175"/>
      <c r="D140" s="176" t="s">
        <v>285</v>
      </c>
      <c r="E140" s="177"/>
      <c r="F140" s="112" t="s">
        <v>212</v>
      </c>
      <c r="G140" s="111" t="s">
        <v>286</v>
      </c>
    </row>
    <row r="141" spans="1:9">
      <c r="A141" s="84" t="s">
        <v>257</v>
      </c>
      <c r="B141" s="113">
        <v>5338.9300000000349</v>
      </c>
      <c r="C141" s="114">
        <v>0.98844728983417063</v>
      </c>
      <c r="D141" s="37">
        <v>62.400000000000006</v>
      </c>
      <c r="E141" s="5">
        <v>1.1552710165829455E-2</v>
      </c>
      <c r="F141" s="37">
        <v>5401.3300000000345</v>
      </c>
      <c r="G141" s="5">
        <v>2.2940910441541267E-2</v>
      </c>
      <c r="H141" s="161"/>
      <c r="I141" s="161"/>
    </row>
    <row r="142" spans="1:9">
      <c r="A142" s="3" t="s">
        <v>258</v>
      </c>
      <c r="B142" s="37">
        <v>9097.2900000000354</v>
      </c>
      <c r="C142" s="5">
        <v>0.92719078403574551</v>
      </c>
      <c r="D142" s="37">
        <v>714.37999999999988</v>
      </c>
      <c r="E142" s="5">
        <v>7.2809215964254548E-2</v>
      </c>
      <c r="F142" s="37">
        <v>9811.6700000000346</v>
      </c>
      <c r="G142" s="5">
        <v>4.1672818130341335E-2</v>
      </c>
      <c r="H142" s="161"/>
      <c r="I142" s="161"/>
    </row>
    <row r="143" spans="1:9">
      <c r="A143" s="3" t="s">
        <v>259</v>
      </c>
      <c r="B143" s="37">
        <v>17477.279999999879</v>
      </c>
      <c r="C143" s="5">
        <v>0.94855203899871998</v>
      </c>
      <c r="D143" s="37">
        <v>947.94000000000017</v>
      </c>
      <c r="E143" s="5">
        <v>5.1447961001280122E-2</v>
      </c>
      <c r="F143" s="37">
        <v>18425.219999999877</v>
      </c>
      <c r="G143" s="5">
        <v>7.8256896335844969E-2</v>
      </c>
      <c r="H143" s="161"/>
      <c r="I143" s="161"/>
    </row>
    <row r="144" spans="1:9">
      <c r="A144" s="3" t="s">
        <v>260</v>
      </c>
      <c r="B144" s="37">
        <v>3795.350000000004</v>
      </c>
      <c r="C144" s="5">
        <v>0.99400509135098902</v>
      </c>
      <c r="D144" s="37">
        <v>22.89</v>
      </c>
      <c r="E144" s="5">
        <v>5.9949086490110569E-3</v>
      </c>
      <c r="F144" s="37">
        <v>3818.2400000000039</v>
      </c>
      <c r="G144" s="5">
        <v>1.6217098730184985E-2</v>
      </c>
      <c r="H144" s="161"/>
      <c r="I144" s="161"/>
    </row>
    <row r="145" spans="1:9">
      <c r="A145" s="3" t="s">
        <v>261</v>
      </c>
      <c r="B145" s="37">
        <v>33633.980000000374</v>
      </c>
      <c r="C145" s="5">
        <v>0.71929525533029459</v>
      </c>
      <c r="D145" s="37">
        <v>13125.65</v>
      </c>
      <c r="E145" s="5">
        <v>0.28070474466970535</v>
      </c>
      <c r="F145" s="37">
        <v>46759.630000000376</v>
      </c>
      <c r="G145" s="5">
        <v>0.1986008046369335</v>
      </c>
      <c r="H145" s="161"/>
      <c r="I145" s="161"/>
    </row>
    <row r="146" spans="1:9">
      <c r="A146" s="3" t="s">
        <v>262</v>
      </c>
      <c r="B146" s="37">
        <v>13375.339999999966</v>
      </c>
      <c r="C146" s="5">
        <v>0.95556639892436324</v>
      </c>
      <c r="D146" s="37">
        <v>621.94999999999982</v>
      </c>
      <c r="E146" s="5">
        <v>4.4433601075636882E-2</v>
      </c>
      <c r="F146" s="37">
        <v>13997.289999999964</v>
      </c>
      <c r="G146" s="5">
        <v>5.9450279156111237E-2</v>
      </c>
      <c r="H146" s="161"/>
      <c r="I146" s="161"/>
    </row>
    <row r="147" spans="1:9">
      <c r="A147" s="4" t="s">
        <v>263</v>
      </c>
      <c r="B147" s="37">
        <v>10059.899999999985</v>
      </c>
      <c r="C147" s="5">
        <v>0.96527471262162001</v>
      </c>
      <c r="D147" s="37">
        <v>361.9000000000002</v>
      </c>
      <c r="E147" s="5">
        <v>3.4725287378380001E-2</v>
      </c>
      <c r="F147" s="37">
        <v>10421.799999999985</v>
      </c>
      <c r="G147" s="5">
        <v>4.4264205378981271E-2</v>
      </c>
      <c r="H147" s="161"/>
      <c r="I147" s="161"/>
    </row>
    <row r="148" spans="1:9">
      <c r="A148" s="4" t="s">
        <v>264</v>
      </c>
      <c r="B148" s="37">
        <v>4866.2400000000362</v>
      </c>
      <c r="C148" s="5">
        <v>0.97753350689422447</v>
      </c>
      <c r="D148" s="37">
        <v>111.83999999999999</v>
      </c>
      <c r="E148" s="5">
        <v>2.2466493105775556E-2</v>
      </c>
      <c r="F148" s="37">
        <v>4978.0800000000363</v>
      </c>
      <c r="G148" s="5">
        <v>2.1143253134103611E-2</v>
      </c>
      <c r="H148" s="161"/>
      <c r="I148" s="161"/>
    </row>
    <row r="149" spans="1:9">
      <c r="A149" s="4" t="s">
        <v>265</v>
      </c>
      <c r="B149" s="37">
        <v>19871.439999999988</v>
      </c>
      <c r="C149" s="5">
        <v>0.96567274861963015</v>
      </c>
      <c r="D149" s="37">
        <v>706.38000000000034</v>
      </c>
      <c r="E149" s="5">
        <v>3.4327251380369773E-2</v>
      </c>
      <c r="F149" s="37">
        <v>20577.819999999989</v>
      </c>
      <c r="G149" s="5">
        <v>8.7399571161575665E-2</v>
      </c>
      <c r="H149" s="161"/>
      <c r="I149" s="161"/>
    </row>
    <row r="150" spans="1:9">
      <c r="A150" s="4" t="s">
        <v>266</v>
      </c>
      <c r="B150" s="37">
        <v>15773.480000000021</v>
      </c>
      <c r="C150" s="5">
        <v>0.96731953995920616</v>
      </c>
      <c r="D150" s="37">
        <v>532.90000000000032</v>
      </c>
      <c r="E150" s="5">
        <v>3.2680460040793828E-2</v>
      </c>
      <c r="F150" s="37">
        <v>16306.380000000021</v>
      </c>
      <c r="G150" s="5">
        <v>6.9257609367644232E-2</v>
      </c>
      <c r="H150" s="161"/>
      <c r="I150" s="161"/>
    </row>
    <row r="151" spans="1:9">
      <c r="A151" s="4" t="s">
        <v>267</v>
      </c>
      <c r="B151" s="37">
        <v>10817.460000000059</v>
      </c>
      <c r="C151" s="5">
        <v>0.97301891985730504</v>
      </c>
      <c r="D151" s="37">
        <v>299.96000000000004</v>
      </c>
      <c r="E151" s="5">
        <v>2.6981080142694836E-2</v>
      </c>
      <c r="F151" s="37">
        <v>11117.42000000006</v>
      </c>
      <c r="G151" s="5">
        <v>4.7218691796464846E-2</v>
      </c>
      <c r="H151" s="161"/>
      <c r="I151" s="161"/>
    </row>
    <row r="152" spans="1:9">
      <c r="A152" s="4" t="s">
        <v>268</v>
      </c>
      <c r="B152" s="37">
        <v>6709.4800000000223</v>
      </c>
      <c r="C152" s="5">
        <v>0.96939732333134432</v>
      </c>
      <c r="D152" s="37">
        <v>211.80999999999997</v>
      </c>
      <c r="E152" s="5">
        <v>3.0602676668655595E-2</v>
      </c>
      <c r="F152" s="37">
        <v>6921.2900000000227</v>
      </c>
      <c r="G152" s="5">
        <v>2.9396591956043171E-2</v>
      </c>
      <c r="H152" s="161"/>
      <c r="I152" s="161"/>
    </row>
    <row r="153" spans="1:9">
      <c r="A153" s="4" t="s">
        <v>269</v>
      </c>
      <c r="B153" s="37">
        <v>9612.7199999999903</v>
      </c>
      <c r="C153" s="5">
        <v>0.98384434070888382</v>
      </c>
      <c r="D153" s="37">
        <v>157.85</v>
      </c>
      <c r="E153" s="5">
        <v>1.6155659291116092E-2</v>
      </c>
      <c r="F153" s="37">
        <v>9770.5699999999906</v>
      </c>
      <c r="G153" s="5">
        <v>4.1498255306157597E-2</v>
      </c>
      <c r="H153" s="161"/>
      <c r="I153" s="161"/>
    </row>
    <row r="154" spans="1:9">
      <c r="A154" s="4" t="s">
        <v>270</v>
      </c>
      <c r="B154" s="37">
        <v>3820.2800000000052</v>
      </c>
      <c r="C154" s="5">
        <v>0.98690254147528544</v>
      </c>
      <c r="D154" s="37">
        <v>50.7</v>
      </c>
      <c r="E154" s="5">
        <v>1.3097458524714655E-2</v>
      </c>
      <c r="F154" s="37">
        <v>3870.980000000005</v>
      </c>
      <c r="G154" s="5">
        <v>1.6441099784867238E-2</v>
      </c>
      <c r="H154" s="161"/>
      <c r="I154" s="161"/>
    </row>
    <row r="155" spans="1:9">
      <c r="A155" s="4" t="s">
        <v>271</v>
      </c>
      <c r="B155" s="37">
        <v>6077.8599999999824</v>
      </c>
      <c r="C155" s="5">
        <v>0.96811116809969955</v>
      </c>
      <c r="D155" s="37">
        <v>200.20000000000005</v>
      </c>
      <c r="E155" s="5">
        <v>3.1888831900300507E-2</v>
      </c>
      <c r="F155" s="37">
        <v>6278.0599999999822</v>
      </c>
      <c r="G155" s="5">
        <v>2.6664620048510505E-2</v>
      </c>
      <c r="H155" s="161"/>
      <c r="I155" s="161"/>
    </row>
    <row r="156" spans="1:9">
      <c r="A156" s="4" t="s">
        <v>272</v>
      </c>
      <c r="B156" s="37">
        <v>12971.549999999992</v>
      </c>
      <c r="C156" s="5">
        <v>0.95784579122490654</v>
      </c>
      <c r="D156" s="37">
        <v>570.87000000000023</v>
      </c>
      <c r="E156" s="5">
        <v>4.2154208775093412E-2</v>
      </c>
      <c r="F156" s="37">
        <v>13542.419999999993</v>
      </c>
      <c r="G156" s="5">
        <v>5.7518323150360214E-2</v>
      </c>
      <c r="H156" s="161"/>
      <c r="I156" s="161"/>
    </row>
    <row r="157" spans="1:9">
      <c r="A157" s="4" t="s">
        <v>273</v>
      </c>
      <c r="B157" s="37">
        <v>7717.7600000000521</v>
      </c>
      <c r="C157" s="5">
        <v>0.94395649690495476</v>
      </c>
      <c r="D157" s="37">
        <v>458.21000000000004</v>
      </c>
      <c r="E157" s="5">
        <v>5.6043503095045251E-2</v>
      </c>
      <c r="F157" s="37">
        <v>8175.9700000000521</v>
      </c>
      <c r="G157" s="5">
        <v>3.472555750948899E-2</v>
      </c>
      <c r="H157" s="161"/>
      <c r="I157" s="161"/>
    </row>
    <row r="158" spans="1:9">
      <c r="A158" s="4" t="s">
        <v>274</v>
      </c>
      <c r="B158" s="37">
        <v>12711.209999999965</v>
      </c>
      <c r="C158" s="5">
        <v>0.96138489778599989</v>
      </c>
      <c r="D158" s="37">
        <v>510.55999999999989</v>
      </c>
      <c r="E158" s="5">
        <v>3.8615102214000191E-2</v>
      </c>
      <c r="F158" s="37">
        <v>13221.769999999964</v>
      </c>
      <c r="G158" s="5">
        <v>5.6156435812782096E-2</v>
      </c>
      <c r="H158" s="161"/>
      <c r="I158" s="161"/>
    </row>
    <row r="159" spans="1:9">
      <c r="A159" s="4" t="s">
        <v>275</v>
      </c>
      <c r="B159" s="37">
        <v>11716.890000000056</v>
      </c>
      <c r="C159" s="5">
        <v>0.97240604910792106</v>
      </c>
      <c r="D159" s="37">
        <v>332.49000000000007</v>
      </c>
      <c r="E159" s="5">
        <v>2.7593950892078972E-2</v>
      </c>
      <c r="F159" s="37">
        <v>12049.380000000056</v>
      </c>
      <c r="G159" s="5">
        <v>5.1176978162063423E-2</v>
      </c>
      <c r="H159" s="161"/>
      <c r="I159" s="161"/>
    </row>
    <row r="164" spans="1:10" ht="42.75">
      <c r="A164" s="111" t="s">
        <v>290</v>
      </c>
      <c r="B164" s="174" t="s">
        <v>180</v>
      </c>
      <c r="C164" s="175"/>
      <c r="D164" s="176" t="s">
        <v>285</v>
      </c>
      <c r="E164" s="177"/>
      <c r="F164" s="112" t="s">
        <v>212</v>
      </c>
      <c r="G164" s="111" t="s">
        <v>286</v>
      </c>
    </row>
    <row r="165" spans="1:10">
      <c r="A165" s="84" t="s">
        <v>257</v>
      </c>
      <c r="B165" s="113">
        <v>5322.8500000000595</v>
      </c>
      <c r="C165" s="114">
        <v>0.98922838754759979</v>
      </c>
      <c r="D165" s="37">
        <v>57.96</v>
      </c>
      <c r="E165" s="5">
        <v>1.0771612452400171E-2</v>
      </c>
      <c r="F165" s="37">
        <v>5380.8100000000595</v>
      </c>
      <c r="G165" s="5">
        <v>2.3138308759963165E-2</v>
      </c>
      <c r="H165" s="161"/>
      <c r="I165" s="161"/>
      <c r="J165" s="159"/>
    </row>
    <row r="166" spans="1:10">
      <c r="A166" s="3" t="s">
        <v>258</v>
      </c>
      <c r="B166" s="37">
        <v>8989.9499999999844</v>
      </c>
      <c r="C166" s="5">
        <v>0.92585974640158841</v>
      </c>
      <c r="D166" s="37">
        <v>719.88999999999976</v>
      </c>
      <c r="E166" s="5">
        <v>7.4140253598411601E-2</v>
      </c>
      <c r="F166" s="37">
        <v>9709.8399999999838</v>
      </c>
      <c r="G166" s="5">
        <v>4.175380210968941E-2</v>
      </c>
      <c r="H166" s="161"/>
      <c r="I166" s="161"/>
      <c r="J166" s="159"/>
    </row>
    <row r="167" spans="1:10">
      <c r="A167" s="3" t="s">
        <v>259</v>
      </c>
      <c r="B167" s="37">
        <v>17489.360000000168</v>
      </c>
      <c r="C167" s="5">
        <v>0.95220299598307023</v>
      </c>
      <c r="D167" s="37">
        <v>877.89999999999986</v>
      </c>
      <c r="E167" s="5">
        <v>4.7797004016929677E-2</v>
      </c>
      <c r="F167" s="37">
        <v>18367.260000000169</v>
      </c>
      <c r="G167" s="5">
        <v>7.8982036710926476E-2</v>
      </c>
      <c r="H167" s="161"/>
      <c r="I167" s="161"/>
      <c r="J167" s="159"/>
    </row>
    <row r="168" spans="1:10">
      <c r="A168" s="3" t="s">
        <v>260</v>
      </c>
      <c r="B168" s="37">
        <v>3779.3800000000042</v>
      </c>
      <c r="C168" s="5">
        <v>0.99396422719753419</v>
      </c>
      <c r="D168" s="37">
        <v>22.95</v>
      </c>
      <c r="E168" s="5">
        <v>6.0357728024658499E-3</v>
      </c>
      <c r="F168" s="37">
        <v>3802.330000000004</v>
      </c>
      <c r="G168" s="5">
        <v>1.6350602520302682E-2</v>
      </c>
      <c r="H168" s="161"/>
      <c r="I168" s="161"/>
      <c r="J168" s="159"/>
    </row>
    <row r="169" spans="1:10">
      <c r="A169" s="3" t="s">
        <v>261</v>
      </c>
      <c r="B169" s="37">
        <v>33367.49000000098</v>
      </c>
      <c r="C169" s="5">
        <v>0.71627757511177159</v>
      </c>
      <c r="D169" s="37">
        <v>13217.089999999922</v>
      </c>
      <c r="E169" s="5">
        <v>0.28372242488822835</v>
      </c>
      <c r="F169" s="37">
        <v>46584.580000000904</v>
      </c>
      <c r="G169" s="5">
        <v>0.20032084305024966</v>
      </c>
      <c r="H169" s="161"/>
      <c r="I169" s="161"/>
      <c r="J169" s="159"/>
    </row>
    <row r="170" spans="1:10">
      <c r="A170" s="3" t="s">
        <v>262</v>
      </c>
      <c r="B170" s="37">
        <v>13079.579999999989</v>
      </c>
      <c r="C170" s="5">
        <v>0.95502616914144178</v>
      </c>
      <c r="D170" s="37">
        <v>615.94000000000005</v>
      </c>
      <c r="E170" s="5">
        <v>4.4973830858558168E-2</v>
      </c>
      <c r="F170" s="37">
        <v>13695.51999999999</v>
      </c>
      <c r="G170" s="5">
        <v>5.8892837767593909E-2</v>
      </c>
      <c r="H170" s="161"/>
      <c r="I170" s="161"/>
      <c r="J170" s="159"/>
    </row>
    <row r="171" spans="1:10">
      <c r="A171" s="4" t="s">
        <v>263</v>
      </c>
      <c r="B171" s="37">
        <v>9866.5699999999888</v>
      </c>
      <c r="C171" s="5">
        <v>0.96416872857472313</v>
      </c>
      <c r="D171" s="37">
        <v>366.67000000000024</v>
      </c>
      <c r="E171" s="5">
        <v>3.5831271425276909E-2</v>
      </c>
      <c r="F171" s="37">
        <v>10233.239999999989</v>
      </c>
      <c r="G171" s="5">
        <v>4.400450243268255E-2</v>
      </c>
      <c r="H171" s="161"/>
      <c r="I171" s="161"/>
      <c r="J171" s="159"/>
    </row>
    <row r="172" spans="1:10">
      <c r="A172" s="4" t="s">
        <v>264</v>
      </c>
      <c r="B172" s="37">
        <v>4956.7700000000204</v>
      </c>
      <c r="C172" s="5">
        <v>0.97975177942801361</v>
      </c>
      <c r="D172" s="37">
        <v>102.43999999999998</v>
      </c>
      <c r="E172" s="5">
        <v>2.0248220571986452E-2</v>
      </c>
      <c r="F172" s="37">
        <v>5059.21000000002</v>
      </c>
      <c r="G172" s="5">
        <v>2.175537940598022E-2</v>
      </c>
      <c r="H172" s="161"/>
      <c r="I172" s="161"/>
      <c r="J172" s="159"/>
    </row>
    <row r="173" spans="1:10">
      <c r="A173" s="4" t="s">
        <v>265</v>
      </c>
      <c r="B173" s="37">
        <v>19423.090000000037</v>
      </c>
      <c r="C173" s="5">
        <v>0.96535129071586168</v>
      </c>
      <c r="D173" s="37">
        <v>697.14000000000021</v>
      </c>
      <c r="E173" s="5">
        <v>3.4648709284138351E-2</v>
      </c>
      <c r="F173" s="37">
        <v>20120.230000000036</v>
      </c>
      <c r="G173" s="5">
        <v>8.6520076728498013E-2</v>
      </c>
      <c r="H173" s="161"/>
      <c r="I173" s="161"/>
      <c r="J173" s="159"/>
    </row>
    <row r="174" spans="1:10">
      <c r="A174" s="4" t="s">
        <v>266</v>
      </c>
      <c r="B174" s="37">
        <v>15009.780000000004</v>
      </c>
      <c r="C174" s="5">
        <v>0.96561560344461561</v>
      </c>
      <c r="D174" s="37">
        <v>534.4799999999999</v>
      </c>
      <c r="E174" s="5">
        <v>3.4384396555384417E-2</v>
      </c>
      <c r="F174" s="37">
        <v>15544.260000000004</v>
      </c>
      <c r="G174" s="5">
        <v>6.6842703482401566E-2</v>
      </c>
      <c r="H174" s="161"/>
      <c r="I174" s="161"/>
      <c r="J174" s="159"/>
    </row>
    <row r="175" spans="1:10">
      <c r="A175" s="4" t="s">
        <v>267</v>
      </c>
      <c r="B175" s="37">
        <v>10724.509999999982</v>
      </c>
      <c r="C175" s="5">
        <v>0.97130863213570851</v>
      </c>
      <c r="D175" s="37">
        <v>316.79000000000019</v>
      </c>
      <c r="E175" s="5">
        <v>2.8691367864291405E-2</v>
      </c>
      <c r="F175" s="37">
        <v>11041.299999999983</v>
      </c>
      <c r="G175" s="5">
        <v>4.7479284440702811E-2</v>
      </c>
      <c r="H175" s="161"/>
      <c r="I175" s="161"/>
      <c r="J175" s="159"/>
    </row>
    <row r="176" spans="1:10">
      <c r="A176" s="4" t="s">
        <v>268</v>
      </c>
      <c r="B176" s="37">
        <v>6620.6100000000224</v>
      </c>
      <c r="C176" s="5">
        <v>0.96958251748968649</v>
      </c>
      <c r="D176" s="37">
        <v>207.70000000000002</v>
      </c>
      <c r="E176" s="5">
        <v>3.0417482510313582E-2</v>
      </c>
      <c r="F176" s="37">
        <v>6828.3100000000222</v>
      </c>
      <c r="G176" s="5">
        <v>2.9362780898924669E-2</v>
      </c>
      <c r="H176" s="161"/>
      <c r="I176" s="161"/>
      <c r="J176" s="159"/>
    </row>
    <row r="177" spans="1:10">
      <c r="A177" s="4" t="s">
        <v>269</v>
      </c>
      <c r="B177" s="37">
        <v>9299.7099999999573</v>
      </c>
      <c r="C177" s="5">
        <v>0.98421294375629698</v>
      </c>
      <c r="D177" s="37">
        <v>149.17000000000002</v>
      </c>
      <c r="E177" s="5">
        <v>1.5787056243703031E-2</v>
      </c>
      <c r="F177" s="37">
        <v>9448.8799999999574</v>
      </c>
      <c r="G177" s="5">
        <v>4.063163406175601E-2</v>
      </c>
      <c r="H177" s="161"/>
      <c r="I177" s="161"/>
      <c r="J177" s="159"/>
    </row>
    <row r="178" spans="1:10">
      <c r="A178" s="4" t="s">
        <v>270</v>
      </c>
      <c r="B178" s="37">
        <v>3793.9100000000062</v>
      </c>
      <c r="C178" s="5">
        <v>0.98906373016742011</v>
      </c>
      <c r="D178" s="37">
        <v>41.95</v>
      </c>
      <c r="E178" s="5">
        <v>1.0936269832579901E-2</v>
      </c>
      <c r="F178" s="37">
        <v>3835.860000000006</v>
      </c>
      <c r="G178" s="5">
        <v>1.6494786665946479E-2</v>
      </c>
      <c r="H178" s="161"/>
      <c r="I178" s="161"/>
      <c r="J178" s="159"/>
    </row>
    <row r="179" spans="1:10">
      <c r="A179" s="4" t="s">
        <v>271</v>
      </c>
      <c r="B179" s="37">
        <v>6140.6799999999957</v>
      </c>
      <c r="C179" s="5">
        <v>0.96902004102887807</v>
      </c>
      <c r="D179" s="37">
        <v>196.31999999999996</v>
      </c>
      <c r="E179" s="5">
        <v>3.0979958971121997E-2</v>
      </c>
      <c r="F179" s="37">
        <v>6336.9999999999955</v>
      </c>
      <c r="G179" s="5">
        <v>2.7250072500587245E-2</v>
      </c>
      <c r="H179" s="161"/>
      <c r="I179" s="161"/>
      <c r="J179" s="159"/>
    </row>
    <row r="180" spans="1:10">
      <c r="A180" s="4" t="s">
        <v>272</v>
      </c>
      <c r="B180" s="37">
        <v>12840.71999999999</v>
      </c>
      <c r="C180" s="5">
        <v>0.96323629246834963</v>
      </c>
      <c r="D180" s="37">
        <v>490.09000000000009</v>
      </c>
      <c r="E180" s="5">
        <v>3.6763707531650397E-2</v>
      </c>
      <c r="F180" s="37">
        <v>13330.80999999999</v>
      </c>
      <c r="G180" s="5">
        <v>5.7324528797783408E-2</v>
      </c>
      <c r="H180" s="161"/>
      <c r="I180" s="161"/>
      <c r="J180" s="159"/>
    </row>
    <row r="181" spans="1:10">
      <c r="A181" s="4" t="s">
        <v>273</v>
      </c>
      <c r="B181" s="37">
        <v>7602.2300000000423</v>
      </c>
      <c r="C181" s="5">
        <v>0.94784279401937055</v>
      </c>
      <c r="D181" s="37">
        <v>418.33000000000004</v>
      </c>
      <c r="E181" s="5">
        <v>5.2157205980629513E-2</v>
      </c>
      <c r="F181" s="37">
        <v>8020.5600000000422</v>
      </c>
      <c r="G181" s="5">
        <v>3.4489638866231867E-2</v>
      </c>
      <c r="H181" s="161"/>
      <c r="I181" s="161"/>
      <c r="J181" s="159"/>
    </row>
    <row r="182" spans="1:10">
      <c r="A182" s="4" t="s">
        <v>274</v>
      </c>
      <c r="B182" s="37">
        <v>12645.230000000005</v>
      </c>
      <c r="C182" s="5">
        <v>0.96134468730827627</v>
      </c>
      <c r="D182" s="37">
        <v>508.46</v>
      </c>
      <c r="E182" s="5">
        <v>3.8655312691723752E-2</v>
      </c>
      <c r="F182" s="37">
        <v>13153.690000000004</v>
      </c>
      <c r="G182" s="5">
        <v>5.6562885616261611E-2</v>
      </c>
      <c r="H182" s="161"/>
      <c r="I182" s="161"/>
      <c r="J182" s="159"/>
    </row>
    <row r="183" spans="1:10">
      <c r="A183" s="4" t="s">
        <v>275</v>
      </c>
      <c r="B183" s="37">
        <v>11708.72999999997</v>
      </c>
      <c r="C183" s="5">
        <v>0.97118317207400362</v>
      </c>
      <c r="D183" s="37">
        <v>347.42</v>
      </c>
      <c r="E183" s="5">
        <v>2.8816827925996349E-2</v>
      </c>
      <c r="F183" s="37">
        <v>12056.149999999971</v>
      </c>
      <c r="G183" s="5">
        <v>5.1843295183518122E-2</v>
      </c>
      <c r="H183" s="161"/>
      <c r="I183" s="161"/>
      <c r="J183" s="159"/>
    </row>
    <row r="184" spans="1:10">
      <c r="J184" s="160"/>
    </row>
  </sheetData>
  <mergeCells count="10">
    <mergeCell ref="B140:C140"/>
    <mergeCell ref="D140:E140"/>
    <mergeCell ref="D116:E116"/>
    <mergeCell ref="B164:C164"/>
    <mergeCell ref="D164:E164"/>
    <mergeCell ref="J51:K51"/>
    <mergeCell ref="B68:C68"/>
    <mergeCell ref="B92:C92"/>
    <mergeCell ref="D92:E92"/>
    <mergeCell ref="B116:C11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453BA-29FD-4010-8A01-1B5FE6649BCD}">
  <sheetPr>
    <tabColor theme="0" tint="-4.9989318521683403E-2"/>
  </sheetPr>
  <dimension ref="A1:N40"/>
  <sheetViews>
    <sheetView showGridLines="0" zoomScaleNormal="100" workbookViewId="0">
      <selection activeCell="N34" sqref="N34"/>
    </sheetView>
  </sheetViews>
  <sheetFormatPr defaultRowHeight="14.25"/>
  <cols>
    <col min="1" max="1" width="21.3984375" bestFit="1" customWidth="1"/>
    <col min="2" max="2" width="15.86328125" bestFit="1" customWidth="1"/>
    <col min="3" max="3" width="8.73046875" bestFit="1" customWidth="1"/>
    <col min="4" max="4" width="14.3984375" bestFit="1" customWidth="1"/>
    <col min="5" max="5" width="10" bestFit="1" customWidth="1"/>
    <col min="6" max="7" width="8.73046875" bestFit="1" customWidth="1"/>
    <col min="8" max="8" width="16" bestFit="1" customWidth="1"/>
    <col min="9" max="9" width="17.3984375" bestFit="1" customWidth="1"/>
    <col min="10" max="14" width="10.59765625" bestFit="1" customWidth="1"/>
  </cols>
  <sheetData>
    <row r="1" spans="1:14" ht="28.5">
      <c r="A1" s="52" t="s">
        <v>183</v>
      </c>
      <c r="B1" s="51">
        <v>45352</v>
      </c>
      <c r="C1" s="13"/>
      <c r="D1" s="91" t="s">
        <v>291</v>
      </c>
      <c r="E1" s="55" t="s">
        <v>292</v>
      </c>
    </row>
    <row r="2" spans="1:14">
      <c r="A2" s="91" t="s">
        <v>291</v>
      </c>
      <c r="B2" s="8" t="s">
        <v>197</v>
      </c>
      <c r="D2" s="4" t="s">
        <v>45</v>
      </c>
      <c r="E2" s="4">
        <v>214032.41999997501</v>
      </c>
    </row>
    <row r="3" spans="1:14">
      <c r="A3" s="4" t="s">
        <v>45</v>
      </c>
      <c r="B3" s="5">
        <v>0.82954402182562381</v>
      </c>
      <c r="D3" s="4" t="s">
        <v>44</v>
      </c>
      <c r="E3" s="116">
        <v>34392.390000000334</v>
      </c>
    </row>
    <row r="4" spans="1:14">
      <c r="A4" s="4" t="s">
        <v>44</v>
      </c>
      <c r="B4" s="5">
        <v>0.13329757015689012</v>
      </c>
      <c r="D4" s="117" t="s">
        <v>46</v>
      </c>
      <c r="E4" s="4">
        <v>2233.0299999999979</v>
      </c>
    </row>
    <row r="5" spans="1:14">
      <c r="A5" s="4" t="s">
        <v>46</v>
      </c>
      <c r="B5" s="5">
        <v>8.6547481314161994E-3</v>
      </c>
      <c r="D5" s="117" t="s">
        <v>47</v>
      </c>
      <c r="E5" s="4">
        <v>7354.2899999997362</v>
      </c>
    </row>
    <row r="6" spans="1:14">
      <c r="A6" s="4" t="s">
        <v>47</v>
      </c>
      <c r="B6" s="5">
        <v>2.8503659886069878E-2</v>
      </c>
      <c r="D6" s="8" t="s">
        <v>212</v>
      </c>
      <c r="E6" s="118">
        <v>258012.12999997509</v>
      </c>
    </row>
    <row r="9" spans="1:14">
      <c r="A9" s="91" t="s">
        <v>291</v>
      </c>
    </row>
    <row r="10" spans="1:14">
      <c r="A10" s="52" t="s">
        <v>183</v>
      </c>
      <c r="B10" s="51">
        <v>43891</v>
      </c>
      <c r="C10" s="51">
        <v>44256</v>
      </c>
      <c r="D10" s="51">
        <v>44621</v>
      </c>
      <c r="E10" s="51">
        <v>44986</v>
      </c>
      <c r="F10" s="51">
        <v>45352</v>
      </c>
      <c r="I10" s="1"/>
      <c r="J10" s="2"/>
      <c r="K10" s="2"/>
      <c r="L10" s="2"/>
      <c r="M10" s="2"/>
      <c r="N10" s="2"/>
    </row>
    <row r="11" spans="1:14">
      <c r="A11" s="4" t="s">
        <v>45</v>
      </c>
      <c r="B11" s="5">
        <v>0.80158534470984122</v>
      </c>
      <c r="C11" s="5">
        <v>0.8183499504688192</v>
      </c>
      <c r="D11" s="5">
        <v>0.81609911151918413</v>
      </c>
      <c r="E11" s="5">
        <v>0.82198485328355231</v>
      </c>
      <c r="F11" s="5">
        <v>0.82954402182562381</v>
      </c>
      <c r="J11" s="2"/>
      <c r="K11" s="2"/>
      <c r="L11" s="2"/>
      <c r="M11" s="2"/>
      <c r="N11" s="2"/>
    </row>
    <row r="12" spans="1:14">
      <c r="A12" s="4" t="s">
        <v>44</v>
      </c>
      <c r="B12" s="5">
        <v>0.16155385780773268</v>
      </c>
      <c r="C12" s="5">
        <v>0.14483287415143836</v>
      </c>
      <c r="D12" s="5">
        <v>0.14773696878345949</v>
      </c>
      <c r="E12" s="5">
        <v>0.14077805122329209</v>
      </c>
      <c r="F12" s="5">
        <v>0.13329757015689012</v>
      </c>
      <c r="J12" s="79"/>
      <c r="K12" s="79"/>
      <c r="L12" s="79"/>
      <c r="M12" s="79"/>
      <c r="N12" s="79"/>
    </row>
    <row r="13" spans="1:14">
      <c r="A13" s="4" t="s">
        <v>46</v>
      </c>
      <c r="B13" s="5">
        <v>7.4358264735604508E-3</v>
      </c>
      <c r="C13" s="5">
        <v>7.2879873289923647E-3</v>
      </c>
      <c r="D13" s="5">
        <v>7.1948468799980566E-3</v>
      </c>
      <c r="E13" s="5">
        <v>7.7220735587579387E-3</v>
      </c>
      <c r="F13" s="5">
        <v>8.6547481314161994E-3</v>
      </c>
      <c r="J13" s="79"/>
      <c r="K13" s="79"/>
      <c r="L13" s="79"/>
      <c r="M13" s="79"/>
      <c r="N13" s="79"/>
    </row>
    <row r="14" spans="1:14">
      <c r="A14" s="4" t="s">
        <v>47</v>
      </c>
      <c r="B14" s="5">
        <v>2.9424971008865462E-2</v>
      </c>
      <c r="C14" s="5">
        <v>2.9529188050750079E-2</v>
      </c>
      <c r="D14" s="5">
        <v>2.8969072817358284E-2</v>
      </c>
      <c r="E14" s="5">
        <v>2.9515021934397756E-2</v>
      </c>
      <c r="F14" s="5">
        <v>2.8503659886069878E-2</v>
      </c>
      <c r="J14" s="79"/>
      <c r="K14" s="79"/>
      <c r="L14" s="79"/>
      <c r="M14" s="79"/>
      <c r="N14" s="79"/>
    </row>
    <row r="18" spans="1:7">
      <c r="A18" s="91" t="s">
        <v>291</v>
      </c>
      <c r="B18" s="13"/>
      <c r="C18" s="13"/>
      <c r="D18" s="13"/>
      <c r="E18" s="13"/>
      <c r="F18" s="13"/>
      <c r="G18" s="13"/>
    </row>
    <row r="19" spans="1:7">
      <c r="A19" s="52" t="s">
        <v>183</v>
      </c>
      <c r="B19" s="8" t="s">
        <v>293</v>
      </c>
      <c r="C19" s="51">
        <v>43891</v>
      </c>
      <c r="D19" s="51">
        <v>44256</v>
      </c>
      <c r="E19" s="51">
        <v>44621</v>
      </c>
      <c r="F19" s="51">
        <v>44986</v>
      </c>
      <c r="G19" s="51">
        <v>45352</v>
      </c>
    </row>
    <row r="20" spans="1:7">
      <c r="A20" s="178" t="s">
        <v>45</v>
      </c>
      <c r="B20" s="4" t="s">
        <v>1</v>
      </c>
      <c r="C20" s="38">
        <v>0.33246713257082244</v>
      </c>
      <c r="D20" s="38">
        <v>0.33259355227930332</v>
      </c>
      <c r="E20" s="38">
        <v>0.33368131832492609</v>
      </c>
      <c r="F20" s="38">
        <v>0.33216903639575357</v>
      </c>
      <c r="G20" s="38">
        <v>0.32629622185280738</v>
      </c>
    </row>
    <row r="21" spans="1:7">
      <c r="A21" s="178" t="s">
        <v>45</v>
      </c>
      <c r="B21" s="4" t="s">
        <v>2</v>
      </c>
      <c r="C21" s="38">
        <v>0.38145717745789898</v>
      </c>
      <c r="D21" s="38">
        <v>0.38027792703316071</v>
      </c>
      <c r="E21" s="38">
        <v>0.38103393608829556</v>
      </c>
      <c r="F21" s="38">
        <v>0.38424179627776067</v>
      </c>
      <c r="G21" s="38">
        <v>0.39013164454243759</v>
      </c>
    </row>
    <row r="22" spans="1:7">
      <c r="A22" s="178" t="s">
        <v>45</v>
      </c>
      <c r="B22" s="4" t="s">
        <v>3</v>
      </c>
      <c r="C22" s="38">
        <v>0.28607568997128718</v>
      </c>
      <c r="D22" s="38">
        <v>0.28712852068755906</v>
      </c>
      <c r="E22" s="38">
        <v>0.28528474558681449</v>
      </c>
      <c r="F22" s="38">
        <v>0.28358916732652806</v>
      </c>
      <c r="G22" s="38">
        <v>0.28357213360484007</v>
      </c>
    </row>
    <row r="24" spans="1:7">
      <c r="A24" s="91" t="s">
        <v>291</v>
      </c>
      <c r="B24" s="13"/>
      <c r="C24" s="13"/>
      <c r="D24" s="13"/>
      <c r="E24" s="13"/>
      <c r="F24" s="13"/>
      <c r="G24" s="13"/>
    </row>
    <row r="25" spans="1:7">
      <c r="A25" s="52" t="s">
        <v>183</v>
      </c>
      <c r="B25" s="8" t="s">
        <v>293</v>
      </c>
      <c r="C25" s="51">
        <v>43891</v>
      </c>
      <c r="D25" s="51">
        <v>44256</v>
      </c>
      <c r="E25" s="51">
        <v>44621</v>
      </c>
      <c r="F25" s="51">
        <v>44986</v>
      </c>
      <c r="G25" s="51">
        <v>45352</v>
      </c>
    </row>
    <row r="26" spans="1:7">
      <c r="A26" s="178" t="s">
        <v>44</v>
      </c>
      <c r="B26" s="4" t="s">
        <v>1</v>
      </c>
      <c r="C26" s="38">
        <v>0.34510754200762411</v>
      </c>
      <c r="D26" s="38">
        <v>0.34233064139396691</v>
      </c>
      <c r="E26" s="38">
        <v>0.29973066951862742</v>
      </c>
      <c r="F26" s="38">
        <v>0.28618020433759267</v>
      </c>
      <c r="G26" s="38">
        <v>0.22417342906381116</v>
      </c>
    </row>
    <row r="27" spans="1:7">
      <c r="A27" s="178" t="s">
        <v>44</v>
      </c>
      <c r="B27" s="4" t="s">
        <v>2</v>
      </c>
      <c r="C27" s="38">
        <v>0.49363574152442541</v>
      </c>
      <c r="D27" s="38">
        <v>0.53714380727360067</v>
      </c>
      <c r="E27" s="38">
        <v>0.57564658913384814</v>
      </c>
      <c r="F27" s="38">
        <v>0.56012391647346549</v>
      </c>
      <c r="G27" s="38">
        <v>0.59159133750226922</v>
      </c>
    </row>
    <row r="28" spans="1:7">
      <c r="A28" s="178" t="s">
        <v>44</v>
      </c>
      <c r="B28" s="4" t="s">
        <v>3</v>
      </c>
      <c r="C28" s="38">
        <v>0.16125671646797063</v>
      </c>
      <c r="D28" s="38">
        <v>0.12052555133242572</v>
      </c>
      <c r="E28" s="38">
        <v>0.12462274134755186</v>
      </c>
      <c r="F28" s="38">
        <v>0.15369587918893643</v>
      </c>
      <c r="G28" s="38">
        <v>0.18423523343390677</v>
      </c>
    </row>
    <row r="29" spans="1:7">
      <c r="A29" s="1"/>
      <c r="C29" s="50"/>
      <c r="D29" s="50"/>
      <c r="E29" s="50"/>
      <c r="F29" s="50"/>
      <c r="G29" s="50"/>
    </row>
    <row r="30" spans="1:7">
      <c r="A30" s="91" t="s">
        <v>291</v>
      </c>
      <c r="B30" s="13"/>
      <c r="C30" s="13"/>
      <c r="D30" s="13"/>
      <c r="E30" s="13"/>
      <c r="F30" s="13"/>
      <c r="G30" s="13"/>
    </row>
    <row r="31" spans="1:7">
      <c r="A31" s="52" t="s">
        <v>183</v>
      </c>
      <c r="B31" s="8" t="s">
        <v>293</v>
      </c>
      <c r="C31" s="51">
        <v>43891</v>
      </c>
      <c r="D31" s="51">
        <v>44256</v>
      </c>
      <c r="E31" s="51">
        <v>44621</v>
      </c>
      <c r="F31" s="51">
        <v>44986</v>
      </c>
      <c r="G31" s="51">
        <v>45352</v>
      </c>
    </row>
    <row r="32" spans="1:7">
      <c r="A32" s="178" t="s">
        <v>46</v>
      </c>
      <c r="B32" s="4" t="s">
        <v>1</v>
      </c>
      <c r="C32" s="38">
        <v>0.12162638862383837</v>
      </c>
      <c r="D32" s="38">
        <v>0.12282480739419792</v>
      </c>
      <c r="E32" s="38">
        <v>0.12243818590506424</v>
      </c>
      <c r="F32" s="38">
        <v>0.1198778141134163</v>
      </c>
      <c r="G32" s="38">
        <v>7.9936230144691367E-2</v>
      </c>
    </row>
    <row r="33" spans="1:7">
      <c r="A33" s="178" t="s">
        <v>46</v>
      </c>
      <c r="B33" s="4" t="s">
        <v>2</v>
      </c>
      <c r="C33" s="38">
        <v>0.24462332945877638</v>
      </c>
      <c r="D33" s="38">
        <v>0.24890730445120443</v>
      </c>
      <c r="E33" s="38">
        <v>0.23854693042213537</v>
      </c>
      <c r="F33" s="38">
        <v>0.23579667931988085</v>
      </c>
      <c r="G33" s="38">
        <v>0.21232137499272305</v>
      </c>
    </row>
    <row r="34" spans="1:7">
      <c r="A34" s="178" t="s">
        <v>46</v>
      </c>
      <c r="B34" s="4" t="s">
        <v>3</v>
      </c>
      <c r="C34" s="38">
        <v>0.63375028191738503</v>
      </c>
      <c r="D34" s="38">
        <v>0.62826788815459744</v>
      </c>
      <c r="E34" s="38">
        <v>0.63901488367280113</v>
      </c>
      <c r="F34" s="38">
        <v>0.64432550656670273</v>
      </c>
      <c r="G34" s="38">
        <v>0.70774239486258628</v>
      </c>
    </row>
    <row r="36" spans="1:7">
      <c r="A36" s="91" t="s">
        <v>291</v>
      </c>
      <c r="B36" s="13"/>
      <c r="C36" s="13"/>
      <c r="D36" s="13"/>
      <c r="E36" s="13"/>
      <c r="F36" s="13"/>
      <c r="G36" s="13"/>
    </row>
    <row r="37" spans="1:7">
      <c r="A37" s="52" t="s">
        <v>183</v>
      </c>
      <c r="B37" s="8" t="s">
        <v>293</v>
      </c>
      <c r="C37" s="51">
        <v>43891</v>
      </c>
      <c r="D37" s="51">
        <v>44256</v>
      </c>
      <c r="E37" s="51">
        <v>44621</v>
      </c>
      <c r="F37" s="51">
        <v>44986</v>
      </c>
      <c r="G37" s="51">
        <v>45352</v>
      </c>
    </row>
    <row r="38" spans="1:7">
      <c r="A38" s="178" t="s">
        <v>47</v>
      </c>
      <c r="B38" s="4" t="s">
        <v>1</v>
      </c>
      <c r="C38" s="38">
        <v>0.43769956845720048</v>
      </c>
      <c r="D38" s="38">
        <v>0.44075292912848291</v>
      </c>
      <c r="E38" s="38">
        <v>0.3837548652021443</v>
      </c>
      <c r="F38" s="38">
        <v>0.37859069606856038</v>
      </c>
      <c r="G38" s="38">
        <v>0.40014059820867842</v>
      </c>
    </row>
    <row r="39" spans="1:7">
      <c r="A39" s="178" t="s">
        <v>47</v>
      </c>
      <c r="B39" s="4" t="s">
        <v>2</v>
      </c>
      <c r="C39" s="38">
        <v>0.40338658081601958</v>
      </c>
      <c r="D39" s="38">
        <v>0.40146679362195381</v>
      </c>
      <c r="E39" s="38">
        <v>0.47486514502088251</v>
      </c>
      <c r="F39" s="38">
        <v>0.46381964915276047</v>
      </c>
      <c r="G39" s="38">
        <v>0.44360502509422201</v>
      </c>
    </row>
    <row r="40" spans="1:7">
      <c r="A40" s="178" t="s">
        <v>47</v>
      </c>
      <c r="B40" s="4" t="s">
        <v>3</v>
      </c>
      <c r="C40" s="38">
        <v>0.15891385072681843</v>
      </c>
      <c r="D40" s="38">
        <v>0.15778027724960203</v>
      </c>
      <c r="E40" s="38">
        <v>0.14137998977701155</v>
      </c>
      <c r="F40" s="38">
        <v>0.15758965477872836</v>
      </c>
      <c r="G40" s="38">
        <v>0.1562543766971447</v>
      </c>
    </row>
  </sheetData>
  <mergeCells count="4">
    <mergeCell ref="A20:A22"/>
    <mergeCell ref="A26:A28"/>
    <mergeCell ref="A32:A34"/>
    <mergeCell ref="A38:A4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E142CDBB92FD4FADDA689489EAD981" ma:contentTypeVersion="14" ma:contentTypeDescription="Create a new document." ma:contentTypeScope="" ma:versionID="0ed51614a2c5c5964cc8f1a39390638d">
  <xsd:schema xmlns:xsd="http://www.w3.org/2001/XMLSchema" xmlns:xs="http://www.w3.org/2001/XMLSchema" xmlns:p="http://schemas.microsoft.com/office/2006/metadata/properties" xmlns:ns2="0f3e287a-689d-418a-b716-d80d139bef2c" xmlns:ns3="d3827027-16bf-4b2f-a251-7a26659f8880" targetNamespace="http://schemas.microsoft.com/office/2006/metadata/properties" ma:root="true" ma:fieldsID="84cd8863e52c087971eeada0e419db7d" ns2:_="" ns3:_="">
    <xsd:import namespace="0f3e287a-689d-418a-b716-d80d139bef2c"/>
    <xsd:import namespace="d3827027-16bf-4b2f-a251-7a26659f88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tes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e287a-689d-418a-b716-d80d139bef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b879720-a610-4f30-a10e-48b90a9c40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1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827027-16bf-4b2f-a251-7a26659f888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20f822b-d1a7-40d8-9374-89af8e8cdcea}" ma:internalName="TaxCatchAll" ma:showField="CatchAllData" ma:web="d3827027-16bf-4b2f-a251-7a26659f88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3827027-16bf-4b2f-a251-7a26659f8880" xsi:nil="true"/>
    <lcf76f155ced4ddcb4097134ff3c332f xmlns="0f3e287a-689d-418a-b716-d80d139bef2c">
      <Terms xmlns="http://schemas.microsoft.com/office/infopath/2007/PartnerControls"/>
    </lcf76f155ced4ddcb4097134ff3c332f>
    <test xmlns="0f3e287a-689d-418a-b716-d80d139bef2c">
      <UserInfo>
        <DisplayName/>
        <AccountId xsi:nil="true"/>
        <AccountType/>
      </UserInfo>
    </test>
    <SharedWithUsers xmlns="d3827027-16bf-4b2f-a251-7a26659f8880">
      <UserInfo>
        <DisplayName>Behnaz Zarrabi</DisplayName>
        <AccountId>15</AccountId>
        <AccountType/>
      </UserInfo>
      <UserInfo>
        <DisplayName>Dave Conlon</DisplayName>
        <AccountId>11</AccountId>
        <AccountType/>
      </UserInfo>
      <UserInfo>
        <DisplayName>Leanne Ayling</DisplayName>
        <AccountId>17</AccountId>
        <AccountType/>
      </UserInfo>
      <UserInfo>
        <DisplayName>Jacob O'Brien</DisplayName>
        <AccountId>13</AccountId>
        <AccountType/>
      </UserInfo>
      <UserInfo>
        <DisplayName>Kristoffer Klieme</DisplayName>
        <AccountId>289</AccountId>
        <AccountType/>
      </UserInfo>
      <UserInfo>
        <DisplayName>Sue Cameron</DisplayName>
        <AccountId>23</AccountId>
        <AccountType/>
      </UserInfo>
      <UserInfo>
        <DisplayName>Gemma Hicks</DisplayName>
        <AccountId>16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57FA19-8336-4C1B-A120-6C3A2AB69F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3e287a-689d-418a-b716-d80d139bef2c"/>
    <ds:schemaRef ds:uri="d3827027-16bf-4b2f-a251-7a26659f88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0FB3B6-DD60-4309-AD19-80300537809A}">
  <ds:schemaRefs>
    <ds:schemaRef ds:uri="http://schemas.microsoft.com/office/2006/metadata/properties"/>
    <ds:schemaRef ds:uri="http://schemas.microsoft.com/office/infopath/2007/PartnerControls"/>
    <ds:schemaRef ds:uri="d3827027-16bf-4b2f-a251-7a26659f8880"/>
    <ds:schemaRef ds:uri="0f3e287a-689d-418a-b716-d80d139bef2c"/>
  </ds:schemaRefs>
</ds:datastoreItem>
</file>

<file path=customXml/itemProps3.xml><?xml version="1.0" encoding="utf-8"?>
<ds:datastoreItem xmlns:ds="http://schemas.openxmlformats.org/officeDocument/2006/customXml" ds:itemID="{87E82D9B-1509-4CE4-89B2-4543A8C0DE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1. Public Sector</vt:lpstr>
      <vt:lpstr>2. Education Sector</vt:lpstr>
      <vt:lpstr>3. Health Sector</vt:lpstr>
      <vt:lpstr>4. Rest of Sector</vt:lpstr>
      <vt:lpstr>5. Agency</vt:lpstr>
      <vt:lpstr>6. Frontline</vt:lpstr>
      <vt:lpstr>7. Corporate</vt:lpstr>
      <vt:lpstr>8. Location</vt:lpstr>
      <vt:lpstr>9. Appointment type</vt:lpstr>
      <vt:lpstr>10. Employment status</vt:lpstr>
      <vt:lpstr>11. Equity Diversity &amp; Gender</vt:lpstr>
      <vt:lpstr>12. Age and tenure</vt:lpstr>
      <vt:lpstr>13.Executives</vt:lpstr>
      <vt:lpstr>14. Absenteeism</vt:lpstr>
      <vt:lpstr>15. Hire and Separations</vt:lpstr>
      <vt:lpstr>16.Earning</vt:lpstr>
      <vt:lpstr>17. Conduct and Performance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Public Sector Commission Queensland</dc:creator>
  <cp:keywords/>
  <dc:description/>
  <cp:lastModifiedBy>Nikolai Nehring</cp:lastModifiedBy>
  <cp:revision/>
  <dcterms:created xsi:type="dcterms:W3CDTF">2024-05-07T03:14:43Z</dcterms:created>
  <dcterms:modified xsi:type="dcterms:W3CDTF">2024-10-04T05:52:32Z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0x01010046E142CDBB92FD4FADDA689489EAD981</vt:lpwstr>
  </property>
  <property fmtid="{D5CDD505-2E9C-101B-9397-08002B2CF9AE}" pid="3" name="MediaServiceImageTags">
    <vt:lpwstr/>
  </property>
</Properties>
</file>