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R:\QFES POLICY BRANCH\Knowledge Assurance\Report on Government Services\RoGS 2020\PC Data Sheets\OPEN DATA\"/>
    </mc:Choice>
  </mc:AlternateContent>
  <xr:revisionPtr revIDLastSave="0" documentId="13_ncr:1_{76788108-2295-4106-810A-091D0B5C5A86}" xr6:coauthVersionLast="45" xr6:coauthVersionMax="45" xr10:uidLastSave="{00000000-0000-0000-0000-000000000000}"/>
  <bookViews>
    <workbookView xWindow="-120" yWindow="-120" windowWidth="29040" windowHeight="17640" tabRatio="830" xr2:uid="{00000000-000D-0000-FFFF-FFFF00000000}"/>
  </bookViews>
  <sheets>
    <sheet name="Staff no.s" sheetId="22" r:id="rId1"/>
    <sheet name="Operating costs" sheetId="8" r:id="rId2"/>
    <sheet name="Revenue" sheetId="9" r:id="rId3"/>
    <sheet name="Design" sheetId="10" state="hidden" r:id="rId4"/>
  </sheets>
  <externalReferences>
    <externalReference r:id="rId5"/>
    <externalReference r:id="rId6"/>
    <externalReference r:id="rId7"/>
  </externalReferences>
  <definedNames>
    <definedName name="CSVersion">Design!$B$9</definedName>
    <definedName name="CYear0">Design!$F$2</definedName>
    <definedName name="CYearM0">Design!$F$2</definedName>
    <definedName name="CYearM1">Design!$F$3</definedName>
    <definedName name="CYearM10">Design!$F$12</definedName>
    <definedName name="CYearM11">Design!$F$13</definedName>
    <definedName name="CYearM2">Design!$F$4</definedName>
    <definedName name="CYearM3">Design!$F$5</definedName>
    <definedName name="CYearM4">Design!$F$6</definedName>
    <definedName name="CYearM5">Design!$F$7</definedName>
    <definedName name="CYearM6">Design!$F$8</definedName>
    <definedName name="CYearM7">Design!$F$9</definedName>
    <definedName name="CYearM8">Design!$F$10</definedName>
    <definedName name="CYearM9">Design!$F$11</definedName>
    <definedName name="DatabaseName" localSheetId="0">#REF!</definedName>
    <definedName name="DatabaseName">#REF!</definedName>
    <definedName name="DatabaseServer" localSheetId="0">#REF!</definedName>
    <definedName name="DatabaseServer">#REF!</definedName>
    <definedName name="DataCollectionName">Design!$B$2</definedName>
    <definedName name="DataDueDate" localSheetId="0">[1]Design!$B$7</definedName>
    <definedName name="DataDueDate">Design!$B$7</definedName>
    <definedName name="DataDueTime" localSheetId="0">[1]Design!$B$8</definedName>
    <definedName name="DataDueTime">Design!$B$8</definedName>
    <definedName name="DumpArea11.5" localSheetId="0">#REF!</definedName>
    <definedName name="DumpArea11.5">#REF!</definedName>
    <definedName name="DumpArea11.6" localSheetId="0">#REF!</definedName>
    <definedName name="DumpArea11.6">#REF!</definedName>
    <definedName name="EM_F03_C11.Jur.0" localSheetId="1">'Operating costs'!$G$13</definedName>
    <definedName name="EM_F03_C11.Jur.M1" localSheetId="1">'Operating costs'!$H$13</definedName>
    <definedName name="EM_F03_C11.Jur.M2" localSheetId="1">'Operating costs'!$I$13</definedName>
    <definedName name="EM_F03_C11.Jur.M3" localSheetId="1">'Operating costs'!$J$13</definedName>
    <definedName name="EM_F03_C11.Jur.M4" localSheetId="1">'Operating costs'!$K$13</definedName>
    <definedName name="EM_F03_C11.Jur.M5" localSheetId="1">'Operating costs'!$L$13</definedName>
    <definedName name="EM_F03_C11.Jur.M6" localSheetId="1">'Operating costs'!$M$13</definedName>
    <definedName name="EM_F03_C11.Jur.M7" localSheetId="1">'Operating costs'!$N$13</definedName>
    <definedName name="EM_F03_C11.Jur.M8" localSheetId="1">'Operating costs'!$O$13</definedName>
    <definedName name="EM_F03_C11.Jur.M9" localSheetId="1">'Operating costs'!$P$13</definedName>
    <definedName name="EM_F03_C12.Jur.0" localSheetId="1">'Operating costs'!$G$14</definedName>
    <definedName name="EM_F03_C12.Jur.M1" localSheetId="1">'Operating costs'!$H$14</definedName>
    <definedName name="EM_F03_C12.Jur.M2" localSheetId="1">'Operating costs'!$I$14</definedName>
    <definedName name="EM_F03_C12.Jur.M3" localSheetId="1">'Operating costs'!$J$14</definedName>
    <definedName name="EM_F03_C12.Jur.M4" localSheetId="1">'Operating costs'!$K$14</definedName>
    <definedName name="EM_F03_C12.Jur.M5" localSheetId="1">'Operating costs'!$L$14</definedName>
    <definedName name="EM_F03_C12.Jur.M6" localSheetId="1">'Operating costs'!$M$14</definedName>
    <definedName name="EM_F03_C12.Jur.M7" localSheetId="1">'Operating costs'!$N$14</definedName>
    <definedName name="EM_F03_C12.Jur.M8" localSheetId="1">'Operating costs'!$O$14</definedName>
    <definedName name="EM_F03_C12.Jur.M9" localSheetId="1">'Operating costs'!$P$14</definedName>
    <definedName name="EM_F03_C13.Jur.0" localSheetId="1">'Operating costs'!$G$15</definedName>
    <definedName name="EM_F03_C13.Jur.M1" localSheetId="1">'Operating costs'!$H$15</definedName>
    <definedName name="EM_F03_C13.Jur.M2" localSheetId="1">'Operating costs'!$I$15</definedName>
    <definedName name="EM_F03_C13.Jur.M3" localSheetId="1">'Operating costs'!$J$15</definedName>
    <definedName name="EM_F03_C13.Jur.M4" localSheetId="1">'Operating costs'!$K$15</definedName>
    <definedName name="EM_F03_C13.Jur.M5" localSheetId="1">'Operating costs'!$L$15</definedName>
    <definedName name="EM_F03_C13.Jur.M6" localSheetId="1">'Operating costs'!$M$15</definedName>
    <definedName name="EM_F03_C13.Jur.M7" localSheetId="1">'Operating costs'!$N$15</definedName>
    <definedName name="EM_F03_C13.Jur.M8" localSheetId="1">'Operating costs'!$O$15</definedName>
    <definedName name="EM_F03_C13.Jur.M9" localSheetId="1">'Operating costs'!$P$15</definedName>
    <definedName name="EM_F03_C21.Jur.0" localSheetId="1">'Operating costs'!$G$18</definedName>
    <definedName name="EM_F03_C21.Jur.M1" localSheetId="1">'Operating costs'!$H$18</definedName>
    <definedName name="EM_F03_C21.Jur.M2" localSheetId="1">'Operating costs'!$I$18</definedName>
    <definedName name="EM_F03_C21.Jur.M3" localSheetId="1">'Operating costs'!$J$18</definedName>
    <definedName name="EM_F03_C21.Jur.M4" localSheetId="1">'Operating costs'!$K$18</definedName>
    <definedName name="EM_F03_C21.Jur.M5" localSheetId="1">'Operating costs'!$L$18</definedName>
    <definedName name="EM_F03_C21.Jur.M6" localSheetId="1">'Operating costs'!$M$18</definedName>
    <definedName name="EM_F03_C21.Jur.M7" localSheetId="1">'Operating costs'!$N$18</definedName>
    <definedName name="EM_F03_C21.Jur.M8" localSheetId="1">'Operating costs'!$O$18</definedName>
    <definedName name="EM_F03_C21.Jur.M9" localSheetId="1">'Operating costs'!$P$18</definedName>
    <definedName name="EM_F03_C35.Jur.0" localSheetId="1">'Operating costs'!$G$23</definedName>
    <definedName name="EM_F03_C35.Jur.M1" localSheetId="1">'Operating costs'!$H$23</definedName>
    <definedName name="EM_F03_C35.Jur.M2" localSheetId="1">'Operating costs'!$I$23</definedName>
    <definedName name="EM_F03_C35.Jur.M3" localSheetId="1">'Operating costs'!$J$23</definedName>
    <definedName name="EM_F03_C35.Jur.M4" localSheetId="1">'Operating costs'!$K$23</definedName>
    <definedName name="EM_F03_C35.Jur.M5" localSheetId="1">'Operating costs'!$L$23</definedName>
    <definedName name="EM_F03_C35.Jur.M6" localSheetId="1">'Operating costs'!$M$23</definedName>
    <definedName name="EM_F03_C35.Jur.M7" localSheetId="1">'Operating costs'!$N$23</definedName>
    <definedName name="EM_F03_C35.Jur.M8" localSheetId="1">'Operating costs'!$O$23</definedName>
    <definedName name="EM_F03_C35.Jur.M9" localSheetId="1">'Operating costs'!$P$23</definedName>
    <definedName name="EM_F03_C38.Jur.0" localSheetId="1">'Operating costs'!$G$24</definedName>
    <definedName name="EM_F03_C38.Jur.M1" localSheetId="1">'Operating costs'!$H$24</definedName>
    <definedName name="EM_F03_C38.Jur.M2" localSheetId="1">'Operating costs'!$I$24</definedName>
    <definedName name="EM_F03_C38.Jur.M3" localSheetId="1">'Operating costs'!$J$24</definedName>
    <definedName name="EM_F03_C38.Jur.M4" localSheetId="1">'Operating costs'!$K$24</definedName>
    <definedName name="EM_F03_C38.Jur.M5" localSheetId="1">'Operating costs'!$L$24</definedName>
    <definedName name="EM_F03_C38.Jur.M6" localSheetId="1">'Operating costs'!$M$24</definedName>
    <definedName name="EM_F03_C38.Jur.M7" localSheetId="1">'Operating costs'!$N$24</definedName>
    <definedName name="EM_F03_C38.Jur.M8" localSheetId="1">'Operating costs'!$O$24</definedName>
    <definedName name="EM_F03_C38.Jur.M9" localSheetId="1">'Operating costs'!$P$24</definedName>
    <definedName name="EM_F03_C39.Jur.0" localSheetId="1">'Operating costs'!$G$25</definedName>
    <definedName name="EM_F03_C39.Jur.M1" localSheetId="1">'Operating costs'!$H$25</definedName>
    <definedName name="EM_F03_C39.Jur.M2" localSheetId="1">'Operating costs'!$I$25</definedName>
    <definedName name="EM_F03_C39.Jur.M3" localSheetId="1">'Operating costs'!$J$25</definedName>
    <definedName name="EM_F03_C39.Jur.M4" localSheetId="1">'Operating costs'!$K$25</definedName>
    <definedName name="EM_F03_C39.Jur.M5" localSheetId="1">'Operating costs'!$L$25</definedName>
    <definedName name="EM_F03_C39.Jur.M6" localSheetId="1">'Operating costs'!$M$25</definedName>
    <definedName name="EM_F03_C39.Jur.M7" localSheetId="1">'Operating costs'!$N$25</definedName>
    <definedName name="EM_F03_C39.Jur.M8" localSheetId="1">'Operating costs'!$O$25</definedName>
    <definedName name="EM_F03_C39.Jur.M9" localSheetId="1">'Operating costs'!$P$25</definedName>
    <definedName name="EM_F04_D111.Jur.0" localSheetId="2">Revenue!$E$9</definedName>
    <definedName name="EM_F04_D111.Jur.M1" localSheetId="2">Revenue!$F$9</definedName>
    <definedName name="EM_F04_D111.Jur.M2" localSheetId="2">Revenue!$G$9</definedName>
    <definedName name="EM_F04_D111.Jur.M3" localSheetId="2">Revenue!$H$9</definedName>
    <definedName name="EM_F04_D111.Jur.M4" localSheetId="2">Revenue!$I$9</definedName>
    <definedName name="EM_F04_D111.Jur.M5" localSheetId="2">Revenue!$J$9</definedName>
    <definedName name="EM_F04_D111.Jur.M6" localSheetId="2">Revenue!$K$9</definedName>
    <definedName name="EM_F04_D111.Jur.M7" localSheetId="2">Revenue!$L$9</definedName>
    <definedName name="EM_F04_D111.Jur.M8" localSheetId="2">Revenue!$M$9</definedName>
    <definedName name="EM_F04_D111.Jur.M9" localSheetId="2">Revenue!$N$9</definedName>
    <definedName name="EM_F04_D112.Jur.0" localSheetId="2">Revenue!$E$10</definedName>
    <definedName name="EM_F04_D112.Jur.M1" localSheetId="2">Revenue!$F$10</definedName>
    <definedName name="EM_F04_D112.Jur.M2" localSheetId="2">Revenue!$G$10</definedName>
    <definedName name="EM_F04_D112.Jur.M3" localSheetId="2">Revenue!$H$10</definedName>
    <definedName name="EM_F04_D112.Jur.M4" localSheetId="2">Revenue!$I$10</definedName>
    <definedName name="EM_F04_D112.Jur.M5" localSheetId="2">Revenue!$J$10</definedName>
    <definedName name="EM_F04_D112.Jur.M6" localSheetId="2">Revenue!$K$10</definedName>
    <definedName name="EM_F04_D112.Jur.M7" localSheetId="2">Revenue!$L$10</definedName>
    <definedName name="EM_F04_D112.Jur.M8" localSheetId="2">Revenue!$M$10</definedName>
    <definedName name="EM_F04_D112.Jur.M9" localSheetId="2">Revenue!$N$10</definedName>
    <definedName name="EM_F04_D113.Jur.0" localSheetId="2">Revenue!$E$11</definedName>
    <definedName name="EM_F04_D113.Jur.M1" localSheetId="2">Revenue!$F$11</definedName>
    <definedName name="EM_F04_D113.Jur.M2" localSheetId="2">Revenue!$G$11</definedName>
    <definedName name="EM_F04_D113.Jur.M3" localSheetId="2">Revenue!$H$11</definedName>
    <definedName name="EM_F04_D113.Jur.M4" localSheetId="2">Revenue!$I$11</definedName>
    <definedName name="EM_F04_D113.Jur.M5" localSheetId="2">Revenue!$J$11</definedName>
    <definedName name="EM_F04_D113.Jur.M6" localSheetId="2">Revenue!$K$11</definedName>
    <definedName name="EM_F04_D113.Jur.M7" localSheetId="2">Revenue!$L$11</definedName>
    <definedName name="EM_F04_D113.Jur.M8" localSheetId="2">Revenue!$M$11</definedName>
    <definedName name="EM_F04_D113.Jur.M9" localSheetId="2">Revenue!$N$11</definedName>
    <definedName name="EM_F04_D121.Jur.0" localSheetId="2">Revenue!$E$13</definedName>
    <definedName name="EM_F04_D121.Jur.M1" localSheetId="2">Revenue!$F$13</definedName>
    <definedName name="EM_F04_D121.Jur.M2" localSheetId="2">Revenue!$G$13</definedName>
    <definedName name="EM_F04_D121.Jur.M3" localSheetId="2">Revenue!$H$13</definedName>
    <definedName name="EM_F04_D121.Jur.M4" localSheetId="2">Revenue!$I$13</definedName>
    <definedName name="EM_F04_D121.Jur.M5" localSheetId="2">Revenue!$J$13</definedName>
    <definedName name="EM_F04_D121.Jur.M6" localSheetId="2">Revenue!$K$13</definedName>
    <definedName name="EM_F04_D121.Jur.M7" localSheetId="2">Revenue!$L$13</definedName>
    <definedName name="EM_F04_D121.Jur.M8" localSheetId="2">Revenue!$M$13</definedName>
    <definedName name="EM_F04_D121.Jur.M9" localSheetId="2">Revenue!$N$13</definedName>
    <definedName name="EM_F04_D122.Jur.0" localSheetId="2">Revenue!$E$14</definedName>
    <definedName name="EM_F04_D122.Jur.M1" localSheetId="2">Revenue!$F$14</definedName>
    <definedName name="EM_F04_D122.Jur.M2" localSheetId="2">Revenue!$G$14</definedName>
    <definedName name="EM_F04_D122.Jur.M3" localSheetId="2">Revenue!$H$14</definedName>
    <definedName name="EM_F04_D122.Jur.M4" localSheetId="2">Revenue!$I$14</definedName>
    <definedName name="EM_F04_D122.Jur.M5" localSheetId="2">Revenue!$J$14</definedName>
    <definedName name="EM_F04_D122.Jur.M6" localSheetId="2">Revenue!$K$14</definedName>
    <definedName name="EM_F04_D122.Jur.M7" localSheetId="2">Revenue!$L$14</definedName>
    <definedName name="EM_F04_D122.Jur.M8" localSheetId="2">Revenue!$M$14</definedName>
    <definedName name="EM_F04_D122.Jur.M9" localSheetId="2">Revenue!$N$14</definedName>
    <definedName name="EM_F04_D13.Jur.0" localSheetId="2">Revenue!$E$15</definedName>
    <definedName name="EM_F04_D13.Jur.M1" localSheetId="2">Revenue!$F$15</definedName>
    <definedName name="EM_F04_D13.Jur.M2" localSheetId="2">Revenue!$G$15</definedName>
    <definedName name="EM_F04_D13.Jur.M3" localSheetId="2">Revenue!$H$15</definedName>
    <definedName name="EM_F04_D13.Jur.M4" localSheetId="2">Revenue!$I$15</definedName>
    <definedName name="EM_F04_D13.Jur.M5" localSheetId="2">Revenue!$J$15</definedName>
    <definedName name="EM_F04_D13.Jur.M6" localSheetId="2">Revenue!$K$15</definedName>
    <definedName name="EM_F04_D13.Jur.M7" localSheetId="2">Revenue!$L$15</definedName>
    <definedName name="EM_F04_D13.Jur.M8" localSheetId="2">Revenue!$M$15</definedName>
    <definedName name="EM_F04_D13.Jur.M9" localSheetId="2">Revenue!$N$15</definedName>
    <definedName name="EM_F04_D14.Jur.0" localSheetId="2">Revenue!$E$16</definedName>
    <definedName name="EM_F04_D14.Jur.M1" localSheetId="2">Revenue!$F$16</definedName>
    <definedName name="EM_F04_D14.Jur.M2" localSheetId="2">Revenue!$G$16</definedName>
    <definedName name="EM_F04_D14.Jur.M3" localSheetId="2">Revenue!$H$16</definedName>
    <definedName name="EM_F04_D14.Jur.M4" localSheetId="2">Revenue!$I$16</definedName>
    <definedName name="EM_F04_D14.Jur.M5" localSheetId="2">Revenue!$J$16</definedName>
    <definedName name="EM_F04_D14.Jur.M6" localSheetId="2">Revenue!$K$16</definedName>
    <definedName name="EM_F04_D14.Jur.M7" localSheetId="2">Revenue!$L$16</definedName>
    <definedName name="EM_F04_D14.Jur.M8" localSheetId="2">Revenue!$M$16</definedName>
    <definedName name="EM_F04_D14.Jur.M9" localSheetId="2">Revenue!$N$16</definedName>
    <definedName name="EM_F04_D15.Jur.0" localSheetId="2">Revenue!$E$17</definedName>
    <definedName name="EM_F04_D15.Jur.M1" localSheetId="2">Revenue!$F$17</definedName>
    <definedName name="EM_F04_D15.Jur.M2" localSheetId="2">Revenue!$G$17</definedName>
    <definedName name="EM_F04_D15.Jur.M3" localSheetId="2">Revenue!$H$17</definedName>
    <definedName name="EM_F04_D15.Jur.M4" localSheetId="2">Revenue!$I$17</definedName>
    <definedName name="EM_F04_D15.Jur.M5" localSheetId="2">Revenue!$J$17</definedName>
    <definedName name="EM_F04_D15.Jur.M6" localSheetId="2">Revenue!$K$17</definedName>
    <definedName name="EM_F04_D15.Jur.M7" localSheetId="2">Revenue!$L$17</definedName>
    <definedName name="EM_F04_D15.Jur.M8" localSheetId="2">Revenue!$M$17</definedName>
    <definedName name="EM_F04_D15.Jur.M9" localSheetId="2">Revenue!$N$17</definedName>
    <definedName name="Jurisdiction" localSheetId="0">[2]Design!$B$12</definedName>
    <definedName name="Jurisdiction">Design!$B$12</definedName>
    <definedName name="lblG11" localSheetId="0">'Staff no.s'!$E$9</definedName>
    <definedName name="lblG12" localSheetId="0">'Staff no.s'!$E$10</definedName>
    <definedName name="lblG13" localSheetId="0">'Staff no.s'!$E$11</definedName>
    <definedName name="lblG15" localSheetId="0">'Staff no.s'!$E$13</definedName>
    <definedName name="lblG18" localSheetId="0">'Staff no.s'!$E$16</definedName>
    <definedName name="lblG19" localSheetId="0">'Staff no.s'!$E$17</definedName>
    <definedName name="lblG20" localSheetId="0">'Staff no.s'!$E$18</definedName>
    <definedName name="lblG21" localSheetId="0">'Staff no.s'!$E$19</definedName>
    <definedName name="lblG22" localSheetId="0">'Staff no.s'!$E$20</definedName>
    <definedName name="lblG24" localSheetId="0">'Staff no.s'!$E$22</definedName>
    <definedName name="lblG28" localSheetId="0">'Staff no.s'!$E$26</definedName>
    <definedName name="lblG29" localSheetId="0">'Staff no.s'!$E$27</definedName>
    <definedName name="lblH11" localSheetId="0">'Staff no.s'!$F$9</definedName>
    <definedName name="lblH12" localSheetId="0">'Staff no.s'!$F$10</definedName>
    <definedName name="lblH13" localSheetId="0">'Staff no.s'!$F$11</definedName>
    <definedName name="lblH15" localSheetId="0">'Staff no.s'!$F$13</definedName>
    <definedName name="lblH18" localSheetId="0">'Staff no.s'!$F$16</definedName>
    <definedName name="lblH19" localSheetId="0">'Staff no.s'!$F$17</definedName>
    <definedName name="lblH20" localSheetId="0">'Staff no.s'!$F$18</definedName>
    <definedName name="lblH21" localSheetId="0">'Staff no.s'!$F$19</definedName>
    <definedName name="lblH22" localSheetId="0">'Staff no.s'!$F$20</definedName>
    <definedName name="lblH24" localSheetId="0">'Staff no.s'!$F$22</definedName>
    <definedName name="lblH28" localSheetId="0">'Staff no.s'!$F$26</definedName>
    <definedName name="lblH29" localSheetId="0">'Staff no.s'!$F$27</definedName>
    <definedName name="lblI11" localSheetId="0">'Staff no.s'!$G$9</definedName>
    <definedName name="lblI12" localSheetId="0">'Staff no.s'!$G$10</definedName>
    <definedName name="lblI13" localSheetId="0">'Staff no.s'!$G$11</definedName>
    <definedName name="lblI15" localSheetId="0">'Staff no.s'!$G$13</definedName>
    <definedName name="lblI18" localSheetId="0">'Staff no.s'!$G$16</definedName>
    <definedName name="lblI19" localSheetId="0">'Staff no.s'!$G$17</definedName>
    <definedName name="lblI20" localSheetId="0">'Staff no.s'!$G$18</definedName>
    <definedName name="lblI21" localSheetId="0">'Staff no.s'!$G$19</definedName>
    <definedName name="lblI22" localSheetId="0">'Staff no.s'!$G$20</definedName>
    <definedName name="lblI24" localSheetId="0">'Staff no.s'!$G$22</definedName>
    <definedName name="lblI28" localSheetId="0">'Staff no.s'!$G$26</definedName>
    <definedName name="lblI29" localSheetId="0">'Staff no.s'!$G$27</definedName>
    <definedName name="lblJ11" localSheetId="0">'Staff no.s'!$H$9</definedName>
    <definedName name="lblJ12" localSheetId="0">'Staff no.s'!$H$10</definedName>
    <definedName name="lblJ13" localSheetId="0">'Staff no.s'!$H$11</definedName>
    <definedName name="lblJ15" localSheetId="0">'Staff no.s'!$H$13</definedName>
    <definedName name="lblJ18" localSheetId="0">'Staff no.s'!$H$16</definedName>
    <definedName name="lblJ19" localSheetId="0">'Staff no.s'!$H$17</definedName>
    <definedName name="lblJ20" localSheetId="0">'Staff no.s'!$H$18</definedName>
    <definedName name="lblJ21" localSheetId="0">'Staff no.s'!$H$19</definedName>
    <definedName name="lblJ22" localSheetId="0">'Staff no.s'!$H$20</definedName>
    <definedName name="lblJ24" localSheetId="0">'Staff no.s'!$H$22</definedName>
    <definedName name="lblJ28" localSheetId="0">'Staff no.s'!$H$26</definedName>
    <definedName name="lblJ29" localSheetId="0">'Staff no.s'!$H$27</definedName>
    <definedName name="lblK11" localSheetId="0">'Staff no.s'!$I$9</definedName>
    <definedName name="lblK12" localSheetId="0">'Staff no.s'!$I$10</definedName>
    <definedName name="lblK13" localSheetId="0">'Staff no.s'!$I$11</definedName>
    <definedName name="lblK15" localSheetId="0">'Staff no.s'!$I$13</definedName>
    <definedName name="lblK18" localSheetId="0">'Staff no.s'!$I$16</definedName>
    <definedName name="lblK19" localSheetId="0">'Staff no.s'!$I$17</definedName>
    <definedName name="lblK20" localSheetId="0">'Staff no.s'!$I$18</definedName>
    <definedName name="lblK21" localSheetId="0">'Staff no.s'!$I$19</definedName>
    <definedName name="lblK22" localSheetId="0">'Staff no.s'!$I$20</definedName>
    <definedName name="lblK24" localSheetId="0">'Staff no.s'!$I$22</definedName>
    <definedName name="lblK28" localSheetId="0">'Staff no.s'!$I$26</definedName>
    <definedName name="lblK29" localSheetId="0">'Staff no.s'!$I$27</definedName>
    <definedName name="lblL11" localSheetId="0">'Staff no.s'!$J$9</definedName>
    <definedName name="lblL12" localSheetId="0">'Staff no.s'!$J$10</definedName>
    <definedName name="lblL13" localSheetId="0">'Staff no.s'!$J$11</definedName>
    <definedName name="lblL15" localSheetId="0">'Staff no.s'!$J$13</definedName>
    <definedName name="lblL28" localSheetId="0">'Staff no.s'!$J$26</definedName>
    <definedName name="lblL29" localSheetId="0">'Staff no.s'!$J$27</definedName>
    <definedName name="lblM11" localSheetId="0">'Staff no.s'!$K$9</definedName>
    <definedName name="lblM12" localSheetId="0">'Staff no.s'!$K$10</definedName>
    <definedName name="lblM13" localSheetId="0">'Staff no.s'!$K$11</definedName>
    <definedName name="lblM15" localSheetId="0">'Staff no.s'!$K$13</definedName>
    <definedName name="lblM28" localSheetId="0">'Staff no.s'!$K$26</definedName>
    <definedName name="lblM29" localSheetId="0">'Staff no.s'!$K$27</definedName>
    <definedName name="lblN11" localSheetId="0">'Staff no.s'!$L$9</definedName>
    <definedName name="lblN12" localSheetId="0">'Staff no.s'!$L$10</definedName>
    <definedName name="lblN13" localSheetId="0">'Staff no.s'!$L$11</definedName>
    <definedName name="lblN15" localSheetId="0">'Staff no.s'!$L$13</definedName>
    <definedName name="lblN28" localSheetId="0">'Staff no.s'!$L$26</definedName>
    <definedName name="lblN29" localSheetId="0">'Staff no.s'!$L$27</definedName>
    <definedName name="lblO11" localSheetId="0">'Staff no.s'!$M$9</definedName>
    <definedName name="lblO12" localSheetId="0">'Staff no.s'!$M$10</definedName>
    <definedName name="lblO13" localSheetId="0">'Staff no.s'!$M$11</definedName>
    <definedName name="lblO15" localSheetId="0">'Staff no.s'!$M$13</definedName>
    <definedName name="lblO28" localSheetId="0">'Staff no.s'!$M$26</definedName>
    <definedName name="lblO29" localSheetId="0">'Staff no.s'!$M$27</definedName>
    <definedName name="lblP11" localSheetId="0">'Staff no.s'!$N$9</definedName>
    <definedName name="lblP12" localSheetId="0">'Staff no.s'!$N$10</definedName>
    <definedName name="lblP13" localSheetId="0">'Staff no.s'!$N$11</definedName>
    <definedName name="lblP15" localSheetId="0">'Staff no.s'!$N$13</definedName>
    <definedName name="lblP28" localSheetId="0">'Staff no.s'!$N$26</definedName>
    <definedName name="lblP29" localSheetId="0">'Staff no.s'!$N$27</definedName>
    <definedName name="Population" localSheetId="0">#REF!</definedName>
    <definedName name="Population">#REF!</definedName>
    <definedName name="_xlnm.Print_Area" localSheetId="1">'Operating costs'!$A$1:$Q$28</definedName>
    <definedName name="_xlnm.Print_Area" localSheetId="2">Revenue!$A$1:$P$22</definedName>
    <definedName name="_xlnm.Print_Area" localSheetId="0">'Staff no.s'!$A$1:$O$30</definedName>
    <definedName name="_xlnm.Print_Titles" localSheetId="1">'Operating costs'!$1:$2</definedName>
    <definedName name="_xlnm.Print_Titles" localSheetId="2">Revenue!$1:$2</definedName>
    <definedName name="_xlnm.Print_Titles" localSheetId="0">'Staff no.s'!$1:$2</definedName>
    <definedName name="rngCell" localSheetId="0">#REF!</definedName>
    <definedName name="rngCell">#REF!</definedName>
    <definedName name="rngDataSeries" localSheetId="0">#REF!</definedName>
    <definedName name="rngDataSeries">#REF!</definedName>
    <definedName name="rngFootnoteCollection" localSheetId="0">#REF!</definedName>
    <definedName name="rngFootnoteCollection">#REF!</definedName>
    <definedName name="rngFootnoteCollectionName" localSheetId="0">#REF!</definedName>
    <definedName name="rngFootnoteCollectionName">#REF!</definedName>
    <definedName name="rngFootnoteItem" localSheetId="0">#REF!</definedName>
    <definedName name="rngFootnoteItem">#REF!</definedName>
    <definedName name="rngFootnoteSeries" localSheetId="0">#REF!</definedName>
    <definedName name="rngFootnoteSeries">#REF!</definedName>
    <definedName name="rngFootnoteWorksheet" localSheetId="0">#REF!</definedName>
    <definedName name="rngFootnoteWorksheet">#REF!</definedName>
    <definedName name="rngJurisdiction" localSheetId="0">#REF!</definedName>
    <definedName name="rngJurisdiction">#REF!</definedName>
    <definedName name="rngProvider" localSheetId="0">#REF!</definedName>
    <definedName name="rngProvider">#REF!</definedName>
    <definedName name="rngReportYear" localSheetId="0">#REF!</definedName>
    <definedName name="rngReportYear">#REF!</definedName>
    <definedName name="rngSumCell" localSheetId="0">#REF!</definedName>
    <definedName name="rngSumCell">#REF!</definedName>
    <definedName name="rngSumWorkSheet" localSheetId="0">#REF!</definedName>
    <definedName name="rngSumWorkSheet">#REF!</definedName>
    <definedName name="rngWorkbookVersion" localSheetId="0">#REF!</definedName>
    <definedName name="rngWorkbookVersion">#REF!</definedName>
    <definedName name="rngWorkSheet" localSheetId="0">#REF!</definedName>
    <definedName name="rngWorkSheet">#REF!</definedName>
    <definedName name="rngWorksheetName" localSheetId="0">#REF!</definedName>
    <definedName name="rngWorksheetName">#REF!</definedName>
    <definedName name="rngYearOffset" localSheetId="0">#REF!</definedName>
    <definedName name="rngYearOffset">#REF!</definedName>
    <definedName name="Ryear">Design!$B$10</definedName>
    <definedName name="SecretariatEmail" localSheetId="0">[1]Design!$B$4</definedName>
    <definedName name="SecretariatEmail">Design!$B$4</definedName>
    <definedName name="SecretariatFax">Design!$B$6</definedName>
    <definedName name="SecretariatName" localSheetId="0">[1]Design!$B$3</definedName>
    <definedName name="SecretariatName">Design!$B$3</definedName>
    <definedName name="SecretariatPhone" localSheetId="0">[1]Design!$B$5</definedName>
    <definedName name="SecretariatPhone">Design!$B$5</definedName>
    <definedName name="Sheet1" localSheetId="0">#REF!</definedName>
    <definedName name="Sheet1">#REF!</definedName>
    <definedName name="WorkingGroupName">Design!$B$1</definedName>
    <definedName name="Year0">Design!$E$2</definedName>
    <definedName name="YearM0">Design!$E$2</definedName>
    <definedName name="YearM1">Design!$E$3</definedName>
    <definedName name="YearM10">Design!$E$12</definedName>
    <definedName name="YearM11">Design!$E$13</definedName>
    <definedName name="YearM2">Design!$E$4</definedName>
    <definedName name="YearM3">Design!$E$5</definedName>
    <definedName name="YearM4">Design!$E$6</definedName>
    <definedName name="YearM5">Design!$E$7</definedName>
    <definedName name="YearM6">Design!$E$8</definedName>
    <definedName name="YearM7">Design!$E$9</definedName>
    <definedName name="YearM8">Design!$E$10</definedName>
    <definedName name="YearM9">Design!$E$11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5" i="22" l="1"/>
  <c r="E12" i="9" l="1"/>
  <c r="E8" i="9"/>
  <c r="G22" i="8"/>
  <c r="G20" i="8"/>
  <c r="G17" i="8" s="1"/>
  <c r="G19" i="8"/>
  <c r="G12" i="8"/>
  <c r="G10" i="8"/>
  <c r="G8" i="8"/>
  <c r="E7" i="9" l="1"/>
  <c r="G9" i="8"/>
  <c r="G7" i="8" s="1"/>
  <c r="E8" i="22" l="1"/>
  <c r="E7" i="22"/>
  <c r="N25" i="22" l="1"/>
  <c r="M25" i="22"/>
  <c r="L25" i="22"/>
  <c r="K25" i="22"/>
  <c r="J25" i="22"/>
  <c r="I25" i="22"/>
  <c r="H25" i="22"/>
  <c r="G25" i="22"/>
  <c r="F25" i="22"/>
  <c r="N8" i="22"/>
  <c r="M8" i="22"/>
  <c r="L8" i="22"/>
  <c r="K8" i="22"/>
  <c r="J8" i="22"/>
  <c r="I8" i="22"/>
  <c r="H8" i="22"/>
  <c r="G8" i="22"/>
  <c r="F8" i="22"/>
  <c r="N7" i="22"/>
  <c r="M7" i="22"/>
  <c r="L7" i="22"/>
  <c r="K7" i="22"/>
  <c r="J7" i="22"/>
  <c r="I7" i="22"/>
  <c r="H7" i="22"/>
  <c r="G7" i="22"/>
  <c r="F7" i="22"/>
  <c r="N4" i="22"/>
  <c r="J4" i="22"/>
  <c r="L4" i="22"/>
  <c r="I4" i="22"/>
  <c r="F4" i="22"/>
  <c r="K4" i="22"/>
  <c r="M4" i="22"/>
  <c r="E4" i="22"/>
  <c r="H4" i="22"/>
  <c r="G4" i="22"/>
  <c r="F8" i="9" l="1"/>
  <c r="G8" i="9"/>
  <c r="H8" i="9"/>
  <c r="I8" i="9"/>
  <c r="J8" i="9"/>
  <c r="K8" i="9"/>
  <c r="L8" i="9"/>
  <c r="M8" i="9"/>
  <c r="N8" i="9"/>
  <c r="F12" i="9"/>
  <c r="G12" i="9"/>
  <c r="H12" i="9"/>
  <c r="I12" i="9"/>
  <c r="J12" i="9"/>
  <c r="K12" i="9"/>
  <c r="L12" i="9"/>
  <c r="M12" i="9"/>
  <c r="N12" i="9"/>
  <c r="B2" i="8"/>
  <c r="H8" i="8"/>
  <c r="I8" i="8"/>
  <c r="J8" i="8"/>
  <c r="K8" i="8"/>
  <c r="L8" i="8"/>
  <c r="M8" i="8"/>
  <c r="N8" i="8"/>
  <c r="O8" i="8"/>
  <c r="P8" i="8"/>
  <c r="H10" i="8"/>
  <c r="I10" i="8"/>
  <c r="J10" i="8"/>
  <c r="K10" i="8"/>
  <c r="L10" i="8"/>
  <c r="M10" i="8"/>
  <c r="N10" i="8"/>
  <c r="O10" i="8"/>
  <c r="P10" i="8"/>
  <c r="H12" i="8"/>
  <c r="I12" i="8"/>
  <c r="J12" i="8"/>
  <c r="K12" i="8"/>
  <c r="L12" i="8"/>
  <c r="M12" i="8"/>
  <c r="N12" i="8"/>
  <c r="O12" i="8"/>
  <c r="P12" i="8"/>
  <c r="H19" i="8"/>
  <c r="I19" i="8"/>
  <c r="J19" i="8"/>
  <c r="K19" i="8"/>
  <c r="L19" i="8"/>
  <c r="M19" i="8"/>
  <c r="N19" i="8"/>
  <c r="O19" i="8"/>
  <c r="P19" i="8"/>
  <c r="H20" i="8"/>
  <c r="H17" i="8" s="1"/>
  <c r="I20" i="8"/>
  <c r="I9" i="8" s="1"/>
  <c r="J20" i="8"/>
  <c r="J9" i="8" s="1"/>
  <c r="K20" i="8"/>
  <c r="K17" i="8" s="1"/>
  <c r="L20" i="8"/>
  <c r="L17" i="8" s="1"/>
  <c r="M20" i="8"/>
  <c r="M9" i="8" s="1"/>
  <c r="N20" i="8"/>
  <c r="N9" i="8" s="1"/>
  <c r="O20" i="8"/>
  <c r="O17" i="8" s="1"/>
  <c r="P20" i="8"/>
  <c r="P17" i="8" s="1"/>
  <c r="H22" i="8"/>
  <c r="I22" i="8"/>
  <c r="J22" i="8"/>
  <c r="K22" i="8"/>
  <c r="L22" i="8"/>
  <c r="M22" i="8"/>
  <c r="N22" i="8"/>
  <c r="O22" i="8"/>
  <c r="P22" i="8"/>
  <c r="K7" i="9" l="1"/>
  <c r="G7" i="9"/>
  <c r="N7" i="9"/>
  <c r="J7" i="9"/>
  <c r="F7" i="9"/>
  <c r="M7" i="9"/>
  <c r="I7" i="9"/>
  <c r="L7" i="9"/>
  <c r="H7" i="9"/>
  <c r="M7" i="8"/>
  <c r="I7" i="8"/>
  <c r="L9" i="8"/>
  <c r="L7" i="8" s="1"/>
  <c r="K9" i="8"/>
  <c r="K7" i="8" s="1"/>
  <c r="O9" i="8"/>
  <c r="O7" i="8" s="1"/>
  <c r="P9" i="8"/>
  <c r="P7" i="8" s="1"/>
  <c r="H9" i="8"/>
  <c r="H7" i="8" s="1"/>
  <c r="N7" i="8"/>
  <c r="J7" i="8"/>
  <c r="N17" i="8"/>
  <c r="J17" i="8"/>
  <c r="M17" i="8"/>
  <c r="I17" i="8"/>
  <c r="K4" i="8"/>
  <c r="L4" i="9"/>
  <c r="N4" i="9"/>
  <c r="H4" i="9"/>
  <c r="J4" i="8"/>
  <c r="O4" i="8"/>
  <c r="E4" i="9"/>
  <c r="I4" i="8"/>
  <c r="P4" i="8"/>
  <c r="J4" i="9"/>
  <c r="M4" i="8"/>
  <c r="N4" i="8"/>
  <c r="G4" i="9"/>
  <c r="L4" i="8"/>
  <c r="K4" i="9"/>
  <c r="M4" i="9"/>
  <c r="I4" i="9"/>
  <c r="H4" i="8"/>
  <c r="G4" i="8"/>
  <c r="F4" i="9"/>
</calcChain>
</file>

<file path=xl/sharedStrings.xml><?xml version="1.0" encoding="utf-8"?>
<sst xmlns="http://schemas.openxmlformats.org/spreadsheetml/2006/main" count="197" uniqueCount="126">
  <si>
    <t>Jurisdiction</t>
  </si>
  <si>
    <t xml:space="preserve">Report on Government Service Provision </t>
  </si>
  <si>
    <t>..</t>
  </si>
  <si>
    <t>Fire financial</t>
  </si>
  <si>
    <t>Volunteer fire support staff</t>
  </si>
  <si>
    <t>Volunteer firefighters</t>
  </si>
  <si>
    <t>Volunteers</t>
  </si>
  <si>
    <t>Fire agency support staff</t>
  </si>
  <si>
    <t>Non-firefighting staff</t>
  </si>
  <si>
    <t>Other firefighters</t>
  </si>
  <si>
    <t>Part-time firefighters</t>
  </si>
  <si>
    <t>Permanent firefighters</t>
  </si>
  <si>
    <t>Firefighting staff</t>
  </si>
  <si>
    <t>All paid staff</t>
  </si>
  <si>
    <t>Unit</t>
  </si>
  <si>
    <t>F</t>
  </si>
  <si>
    <t>Staff numbers, by operational status: fire services</t>
  </si>
  <si>
    <t>$'000</t>
  </si>
  <si>
    <r>
      <t xml:space="preserve">* Total costs exclude payroll tax, user cost of capital land, and interest on borrowings. See </t>
    </r>
    <r>
      <rPr>
        <i/>
        <sz val="8"/>
        <rFont val="Arial"/>
        <family val="2"/>
      </rPr>
      <t>Fire services financial and staff data dictionary — section 4.3.</t>
    </r>
  </si>
  <si>
    <t>Fire communications, provisions for losses, and other recurrent, costs</t>
  </si>
  <si>
    <t>Fire running, training and maintenance costs</t>
  </si>
  <si>
    <t>Fire interest on borrowings</t>
  </si>
  <si>
    <t>Other operating costs</t>
  </si>
  <si>
    <r>
      <rPr>
        <b/>
        <sz val="8"/>
        <rFont val="Arial"/>
        <family val="2"/>
      </rPr>
      <t>User cost of capital</t>
    </r>
    <r>
      <rPr>
        <sz val="8"/>
        <rFont val="Arial"/>
        <family val="2"/>
      </rPr>
      <t xml:space="preserve"> - all other assets</t>
    </r>
  </si>
  <si>
    <r>
      <rPr>
        <b/>
        <sz val="8"/>
        <rFont val="Arial"/>
        <family val="2"/>
      </rPr>
      <t>User cost of capital</t>
    </r>
    <r>
      <rPr>
        <sz val="8"/>
        <rFont val="Arial"/>
        <family val="2"/>
      </rPr>
      <t xml:space="preserve"> - land</t>
    </r>
  </si>
  <si>
    <t>Fire depreciation costs</t>
  </si>
  <si>
    <t>Costs of non-current physical assets</t>
  </si>
  <si>
    <t>Payroll tax for all fire staff</t>
  </si>
  <si>
    <t>Payroll of non-firefighting staff</t>
  </si>
  <si>
    <t>Payroll of firefighting staff</t>
  </si>
  <si>
    <t>Labour costs</t>
  </si>
  <si>
    <t>Other costs — excl. interest on borrowings</t>
  </si>
  <si>
    <t>Derived</t>
  </si>
  <si>
    <t>Capital costs — excl. UCC (land)</t>
  </si>
  <si>
    <t>Salaries and payments — excl. payroll tax</t>
  </si>
  <si>
    <t>Total costs *</t>
  </si>
  <si>
    <t>Operating costs: fire services</t>
  </si>
  <si>
    <t>Fire indirect revenue</t>
  </si>
  <si>
    <t>Fire other revenue</t>
  </si>
  <si>
    <t>Fire user charges</t>
  </si>
  <si>
    <t>Fire levies on property owners</t>
  </si>
  <si>
    <t>Fire levies on insurance companies</t>
  </si>
  <si>
    <t>Levies</t>
  </si>
  <si>
    <t>Fire Local government grants</t>
  </si>
  <si>
    <t>Fire State/Territory government grants</t>
  </si>
  <si>
    <t>Fire Commonwealth government grants</t>
  </si>
  <si>
    <t>Government grants</t>
  </si>
  <si>
    <t>Sources of funding</t>
  </si>
  <si>
    <t>Revenue: fire services</t>
  </si>
  <si>
    <t>Year -11</t>
  </si>
  <si>
    <t>Year -10</t>
  </si>
  <si>
    <t>Year -9</t>
  </si>
  <si>
    <t>Year -8</t>
  </si>
  <si>
    <t>Year of latest revision</t>
  </si>
  <si>
    <t>Year -7</t>
  </si>
  <si>
    <t>Collection sheet version</t>
  </si>
  <si>
    <t>Year -6</t>
  </si>
  <si>
    <t>Data due time</t>
  </si>
  <si>
    <t>Year -5</t>
  </si>
  <si>
    <t>Data due date</t>
  </si>
  <si>
    <t>2007-08</t>
  </si>
  <si>
    <t>Year -4</t>
  </si>
  <si>
    <t>2008-09</t>
  </si>
  <si>
    <t>Year -3</t>
  </si>
  <si>
    <t>03 9653 2369</t>
  </si>
  <si>
    <t>Secretariat phone</t>
  </si>
  <si>
    <t>2009-10</t>
  </si>
  <si>
    <t>Year -2</t>
  </si>
  <si>
    <t>Secretariat email</t>
  </si>
  <si>
    <t>2010-11</t>
  </si>
  <si>
    <t>Year -1</t>
  </si>
  <si>
    <t>Secretariat rep</t>
  </si>
  <si>
    <t>2011-12</t>
  </si>
  <si>
    <t>Year 0</t>
  </si>
  <si>
    <t>Data collection name</t>
  </si>
  <si>
    <t>Cal</t>
  </si>
  <si>
    <t>FY</t>
  </si>
  <si>
    <t>Working group name</t>
  </si>
  <si>
    <t>2012-13</t>
  </si>
  <si>
    <r>
      <t xml:space="preserve">Derived - </t>
    </r>
    <r>
      <rPr>
        <b/>
        <sz val="7"/>
        <rFont val="Arial"/>
        <family val="2"/>
      </rPr>
      <t>C1</t>
    </r>
  </si>
  <si>
    <r>
      <t>EM_F03_</t>
    </r>
    <r>
      <rPr>
        <b/>
        <sz val="7"/>
        <rFont val="Arial"/>
        <family val="2"/>
      </rPr>
      <t>C11</t>
    </r>
  </si>
  <si>
    <r>
      <t>EM_F03_</t>
    </r>
    <r>
      <rPr>
        <b/>
        <sz val="7"/>
        <rFont val="Arial"/>
        <family val="2"/>
      </rPr>
      <t>C12</t>
    </r>
    <r>
      <rPr>
        <sz val="11"/>
        <color theme="1"/>
        <rFont val="Calibri"/>
        <family val="2"/>
        <scheme val="minor"/>
      </rPr>
      <t/>
    </r>
  </si>
  <si>
    <r>
      <t>EM_F03_</t>
    </r>
    <r>
      <rPr>
        <b/>
        <sz val="7"/>
        <rFont val="Arial"/>
        <family val="2"/>
      </rPr>
      <t>C13</t>
    </r>
    <r>
      <rPr>
        <sz val="11"/>
        <color theme="1"/>
        <rFont val="Calibri"/>
        <family val="2"/>
        <scheme val="minor"/>
      </rPr>
      <t/>
    </r>
  </si>
  <si>
    <r>
      <t xml:space="preserve">Derived - </t>
    </r>
    <r>
      <rPr>
        <b/>
        <sz val="7"/>
        <rFont val="Arial"/>
        <family val="2"/>
      </rPr>
      <t>C2</t>
    </r>
  </si>
  <si>
    <r>
      <t>EM_F03_</t>
    </r>
    <r>
      <rPr>
        <b/>
        <sz val="7"/>
        <rFont val="Arial"/>
        <family val="2"/>
      </rPr>
      <t>C21</t>
    </r>
  </si>
  <si>
    <r>
      <t xml:space="preserve">Derived - </t>
    </r>
    <r>
      <rPr>
        <b/>
        <sz val="7"/>
        <rFont val="Arial"/>
        <family val="2"/>
      </rPr>
      <t>C22</t>
    </r>
  </si>
  <si>
    <r>
      <t xml:space="preserve">Derived - </t>
    </r>
    <r>
      <rPr>
        <b/>
        <sz val="7"/>
        <rFont val="Arial"/>
        <family val="2"/>
      </rPr>
      <t>C3</t>
    </r>
  </si>
  <si>
    <r>
      <t>EM_F03_</t>
    </r>
    <r>
      <rPr>
        <b/>
        <sz val="7"/>
        <rFont val="Arial"/>
        <family val="2"/>
      </rPr>
      <t>C35</t>
    </r>
  </si>
  <si>
    <r>
      <t>EM_F03_</t>
    </r>
    <r>
      <rPr>
        <b/>
        <sz val="7"/>
        <rFont val="Arial"/>
        <family val="2"/>
      </rPr>
      <t>C38</t>
    </r>
  </si>
  <si>
    <r>
      <t>EM_F03_</t>
    </r>
    <r>
      <rPr>
        <b/>
        <sz val="7"/>
        <rFont val="Arial"/>
        <family val="2"/>
      </rPr>
      <t>C39</t>
    </r>
    <r>
      <rPr>
        <sz val="11"/>
        <color theme="1"/>
        <rFont val="Calibri"/>
        <family val="2"/>
        <scheme val="minor"/>
      </rPr>
      <t/>
    </r>
  </si>
  <si>
    <t>2013-14</t>
  </si>
  <si>
    <t>Qld</t>
  </si>
  <si>
    <t>2014-15</t>
  </si>
  <si>
    <t xml:space="preserve">Firefighting staff by age group </t>
  </si>
  <si>
    <t>under 30 years of age</t>
  </si>
  <si>
    <t>30–39 years of age</t>
  </si>
  <si>
    <t>40–49 years of age</t>
  </si>
  <si>
    <t>50–59 years of age</t>
  </si>
  <si>
    <t>60 years of age and over</t>
  </si>
  <si>
    <t>Firefighting staff attrition</t>
  </si>
  <si>
    <t>2015-16</t>
  </si>
  <si>
    <t>2016-17</t>
  </si>
  <si>
    <t>2017-18</t>
  </si>
  <si>
    <t>gsp.pem@pc.gov.au</t>
  </si>
  <si>
    <t>Secretariat Respresentative</t>
  </si>
  <si>
    <t xml:space="preserve">Police and Emergency Management Working Group </t>
  </si>
  <si>
    <t>na</t>
  </si>
  <si>
    <t>2018-19</t>
  </si>
  <si>
    <t>FTE</t>
  </si>
  <si>
    <t>Number of staff (no.)</t>
  </si>
  <si>
    <t>no.</t>
  </si>
  <si>
    <t>Number of volunteers (no.)</t>
  </si>
  <si>
    <t>Total firefighting volunteers</t>
  </si>
  <si>
    <t>Number of firefighting staff who have exited the organisation 01/07/2018 to 30/06/2019</t>
  </si>
  <si>
    <t>Full-time equivalent (FTE)</t>
  </si>
  <si>
    <t>na   Data not available
..     Data item not applicable
--    Data item equal or rounded to zero</t>
  </si>
  <si>
    <t>Staff no's</t>
  </si>
  <si>
    <t>Operating costs</t>
  </si>
  <si>
    <t>Revenue</t>
  </si>
  <si>
    <t>Footnote for Fire service organisations human resources</t>
  </si>
  <si>
    <t>Queensland Fire and Emergency Services (QFES) was established as a department on 1 November 2013. The department encompasses the Fire and Rescue Service, disaster management services, Rural Fire Service (RFS) and State Emergency Service (SES).
Firefighting staff include auxiliary, rural and urban firefighters, station officers, senior fire officers, Assistant Commissioners, Deputy Commissioners and the Commissioner. Auxiliary firefighters (part-time) are included as 0.1 FTE each.
2018-19: the increase in Firefighting staff from 2017-18 is mainly attributable to the recruit Firefighters (reported as Permanent firefighters) that commenced and graduated over the year as part of the 2017 election commitment to provide 100 extra firefighters and 12 extra fire communications officers over four years (2018-19 to 2021-22). Other firefighters continued to decrease as part of the commitment to reduce the use of temporary firefighters.
2017-18: the decrease in Permanent firefighters from 2016-17 is mainly attributable to separations over the year and reduction in the number of temporary firefighters (reported as Other firefighters).
Firefighting staff data for 2018-19 to 2014-15 are not comparable to previous years due to machinery of government changes which occurred on 1 November 2013.
2013-14 data and prior years for Firefighting staff and Non-firefighting staff (support staff) was provided by the former Queensland Fire and Rescue Service which was a division of the former Department of Community Safety (DCS).
The increase in Non-firefighting staff (support workforce) from 2016-17 to 2018-19 was an outcome of QFES' Capability Realignment which resulted in an increase in support services along with QFES continuing to build capability as a standalone department.
Non-firefighting staff (support workforce) data for 2018-19 to 2016-17 are not comparable to previous years due to machinery-of-government changes which occurred on 1 November 2013 and 1 July 2016. The 2014-15 data includes the SES operational and non-operational staff numbers. Due to the complicated mix of functional roles and unconfirmed SES structure due to machinery-of-government changes, the staffing numbers were not able to be separated into SES operational and non-operational staff. Prior to 2014-15, the SES operational and non operational staff numbers were reported as part of Emergency Management Queensland within the former DCS.
Workforce attrition: The QFES firefighting workforce includes casual and temporary employees. QFES Auxiliary firefighters are casual employees counted as 0.1 of an FTE. The change in calculating the workforce attrition rate from an FTE to a headcount basis in 2018-19 has therefore impacted on Queensland's firefighter workforce attrition rate as the turnover rate of the casual workforce is significantly higher than the permanent firefighting workforce.
Volunteer firefighters are those who have the necessary skill, ability, aptitude and/or appropriate training, this includes courses such as Firefighter Minimum (FMS) Skills, Structural Protection in the iZone, Certificate II, III, IV and Diploma in Fire Operations. Volunteer fire support staff includes RFS volunteer support staff and auxiliary fire support staff.</t>
  </si>
  <si>
    <t>Footnotes for 
Fire service organisations' costs</t>
  </si>
  <si>
    <r>
      <t xml:space="preserve">Data for 2018-19 to 2016-17 are not comparable to previous years due to machinery-of-government changes that occurred on 1 November 2013 and 1 July 2016. Operating Costs represent costs for Queensland Fire and Emergency Services (QFES) (excluding State Emergency Service costs) following the transfer of some functions and assets to the Public Safety Business Agency (PSBA) on 1 November 2013. On 1 July 2014, the Office of the Inspector-General Emergency Management was established as a public service office and was no longer part of QFES and is therefore reported as a separate entity. The 2014-15 results reflect the first full year following the transfers. From 1 July 2016 some functions returned to QFES from PSBA.
Fire service organisations’ costs includes the running, training, maintenance, communications, provisions for losses and other recurrent costs.
The increase in </t>
    </r>
    <r>
      <rPr>
        <i/>
        <sz val="8"/>
        <rFont val="Arial"/>
        <family val="2"/>
      </rPr>
      <t xml:space="preserve">Other costs </t>
    </r>
    <r>
      <rPr>
        <sz val="8"/>
        <rFont val="Arial"/>
        <family val="2"/>
      </rPr>
      <t xml:space="preserve">from 2017-18 to 2018-19 is largely due to an increase in </t>
    </r>
    <r>
      <rPr>
        <i/>
        <sz val="8"/>
        <rFont val="Arial"/>
        <family val="2"/>
      </rPr>
      <t>Fire running, training and maintenance costs</t>
    </r>
    <r>
      <rPr>
        <sz val="8"/>
        <rFont val="Arial"/>
        <family val="2"/>
      </rPr>
      <t xml:space="preserve">. The increase is mainly associated with the significant bushfire and severe weather events in 2018–19 and additional investment for public safety regional radio communications.
The increase in </t>
    </r>
    <r>
      <rPr>
        <i/>
        <sz val="8"/>
        <rFont val="Arial"/>
        <family val="2"/>
      </rPr>
      <t xml:space="preserve">Other costs </t>
    </r>
    <r>
      <rPr>
        <sz val="8"/>
        <rFont val="Arial"/>
        <family val="2"/>
      </rPr>
      <t xml:space="preserve">from 2016-17 to 2017-18 is largely due to an increase in </t>
    </r>
    <r>
      <rPr>
        <i/>
        <sz val="8"/>
        <rFont val="Arial"/>
        <family val="2"/>
      </rPr>
      <t>Fire communications, provisions for losses, and other recurrent costs</t>
    </r>
    <r>
      <rPr>
        <sz val="8"/>
        <rFont val="Arial"/>
        <family val="2"/>
      </rPr>
      <t xml:space="preserve">. The increase is mainly associated with an increase to the QFES grant paid to PSBA for agreed additional activities/services and capital projects.
</t>
    </r>
    <r>
      <rPr>
        <i/>
        <sz val="8"/>
        <rFont val="Arial"/>
        <family val="2"/>
      </rPr>
      <t>Fire running, training and maintenance costs</t>
    </r>
    <r>
      <rPr>
        <sz val="8"/>
        <rFont val="Arial"/>
        <family val="2"/>
      </rPr>
      <t xml:space="preserve"> increased from 2015-16 to 2016-17 mainly due to the machinery-of-government changes as a result of the PSBA review with functions transferring from PSBA to QFES on 1 July 2016.
</t>
    </r>
    <r>
      <rPr>
        <i/>
        <sz val="8"/>
        <rFont val="Arial"/>
        <family val="2"/>
      </rPr>
      <t>Fire communications, provisions for losses and other recurrent costs</t>
    </r>
    <r>
      <rPr>
        <sz val="8"/>
        <rFont val="Arial"/>
        <family val="2"/>
      </rPr>
      <t xml:space="preserve"> decreased from 2015-16 to 2016-17 mainly due to a decrease to the QFES grant paid to the PSBA as a result of the machinery-of-government transfer of functions from the PBSA to QFES on 1 July 2016.
Payroll tax for all Queensland State Government entities was abolished from 1 July 2014.</t>
    </r>
  </si>
  <si>
    <t xml:space="preserve">Footnotes for 
Major sources of fire service organisations revenue </t>
  </si>
  <si>
    <t>Data for 2018-19 to 2016-17 are not comparable to previous years due to machinery-of-government changes that occurred on 1 November 2013 and 1 July 2016. 
Revenue represents funding for Queensland Fire and Emergency Services (QFES) (excluding State Emergency Service costs) following the transfer of some functions and assets to the Public Safety Business Agency (PSBA) on 1 November 2013. The 2014-15 results reflect the first full year following the transfers. In addition, from 1 July 2014 the Office of the Inspector General Emergency Management is no longer part of QFES and is reported as a separate entity. From 1 July 2016 some functions returned to QFES from PSBA. 
The increase in revenue from 2017-18 to 2018-19 is mainly due to government funding for QFES' public safety regional radio communications and grant revenue for Disaster Recovery Funding Arrangements/Natural Disaster Relief and Recovery Arrangements claims.</t>
  </si>
  <si>
    <t>Footnotes for
Fire service organisations' funding per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</si>
</sst>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Red]\(#,##0\)"/>
    <numFmt numFmtId="165" formatCode="0.0"/>
    <numFmt numFmtId="166" formatCode="###\ ###\ ###;\-###\ ###\ ###;&quot;–&quot;"/>
    <numFmt numFmtId="167" formatCode="#\ ###\ ###;\-#\ ###\ ###;&quot;..&quot;"/>
    <numFmt numFmtId="168" formatCode="ddd\,\ d\ mmm\ yyyy"/>
  </numFmts>
  <fonts count="38">
    <font>
      <sz val="11"/>
      <color theme="1"/>
      <name val="Calibri"/>
      <family val="2"/>
      <scheme val="minor"/>
    </font>
    <font>
      <sz val="10"/>
      <name val="Arial"/>
      <family val="2"/>
    </font>
    <font>
      <b/>
      <sz val="10"/>
      <name val="Arial"/>
      <family val="2"/>
    </font>
    <font>
      <sz val="10"/>
      <name val="Arial"/>
      <family val="2"/>
    </font>
    <font>
      <b/>
      <sz val="8"/>
      <name val="Helv"/>
    </font>
    <font>
      <sz val="10"/>
      <color indexed="18"/>
      <name val="Arial"/>
      <family val="2"/>
    </font>
    <font>
      <sz val="8"/>
      <name val="Helv"/>
    </font>
    <font>
      <b/>
      <sz val="8"/>
      <color indexed="8"/>
      <name val="Helv"/>
    </font>
    <font>
      <i/>
      <sz val="8"/>
      <name val="Helv"/>
    </font>
    <font>
      <b/>
      <sz val="9"/>
      <name val="Palatino"/>
      <family val="1"/>
    </font>
    <font>
      <b/>
      <sz val="12"/>
      <name val="Arial"/>
      <family val="2"/>
    </font>
    <font>
      <b/>
      <sz val="18"/>
      <color rgb="FF0070C0"/>
      <name val="Arial"/>
      <family val="2"/>
    </font>
    <font>
      <sz val="10"/>
      <name val="Geneva"/>
    </font>
    <font>
      <sz val="10"/>
      <name val="Geneva"/>
      <family val="2"/>
    </font>
    <font>
      <u/>
      <sz val="10"/>
      <color indexed="12"/>
      <name val="Arial"/>
      <family val="2"/>
    </font>
    <font>
      <sz val="8"/>
      <name val="Arial"/>
      <family val="2"/>
    </font>
    <font>
      <i/>
      <sz val="10"/>
      <name val="Times New Roman"/>
      <family val="1"/>
    </font>
    <font>
      <b/>
      <sz val="10"/>
      <color indexed="58"/>
      <name val="Arial"/>
      <family val="2"/>
    </font>
    <font>
      <b/>
      <sz val="8"/>
      <name val="Arial"/>
      <family val="2"/>
    </font>
    <font>
      <sz val="8"/>
      <color rgb="FF0070C0"/>
      <name val="Arial"/>
      <family val="2"/>
    </font>
    <font>
      <sz val="8"/>
      <name val="Arial"/>
      <family val="2"/>
    </font>
    <font>
      <b/>
      <i/>
      <sz val="8"/>
      <name val="Arial"/>
      <family val="2"/>
    </font>
    <font>
      <b/>
      <sz val="14"/>
      <name val="Arial"/>
      <family val="2"/>
    </font>
    <font>
      <b/>
      <sz val="10"/>
      <name val="Helv"/>
    </font>
    <font>
      <sz val="7"/>
      <color theme="0" tint="-0.499984740745262"/>
      <name val="Arial"/>
      <family val="2"/>
    </font>
    <font>
      <i/>
      <sz val="8"/>
      <name val="Arial"/>
      <family val="2"/>
    </font>
    <font>
      <sz val="4"/>
      <color rgb="FF33CCCC"/>
      <name val="Arial"/>
      <family val="2"/>
    </font>
    <font>
      <sz val="7"/>
      <name val="Arial"/>
      <family val="2"/>
    </font>
    <font>
      <i/>
      <sz val="7"/>
      <name val="Arial"/>
      <family val="2"/>
    </font>
    <font>
      <b/>
      <sz val="7"/>
      <name val="Arial"/>
      <family val="2"/>
    </font>
    <font>
      <sz val="10"/>
      <name val="Arial"/>
      <family val="2"/>
    </font>
    <font>
      <sz val="8"/>
      <color theme="1"/>
      <name val="Arial"/>
      <family val="2"/>
    </font>
    <font>
      <b/>
      <sz val="10"/>
      <color rgb="FF0000FF"/>
      <name val="Arial"/>
      <family val="2"/>
    </font>
    <font>
      <u/>
      <sz val="11"/>
      <color theme="10"/>
      <name val="Calibri"/>
      <family val="2"/>
      <scheme val="minor"/>
    </font>
    <font>
      <sz val="8"/>
      <color indexed="8"/>
      <name val="Arial"/>
      <family val="2"/>
    </font>
    <font>
      <sz val="10"/>
      <name val="Arial"/>
      <family val="2"/>
    </font>
    <font>
      <sz val="8"/>
      <color rgb="FF33CCCC"/>
      <name val="Arial"/>
      <family val="2"/>
    </font>
    <font>
      <sz val="8"/>
      <color rgb="FFFF0000"/>
      <name val="Arial"/>
      <family val="2"/>
    </font>
  </fonts>
  <fills count="11">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00B0F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66CCFF"/>
        <bgColor indexed="64"/>
      </patternFill>
    </fill>
    <fill>
      <patternFill patternType="solid">
        <fgColor rgb="FFC0C0C0"/>
        <bgColor indexed="64"/>
      </patternFill>
    </fill>
    <fill>
      <patternFill patternType="solid">
        <fgColor rgb="FF00CCFF"/>
        <bgColor indexed="64"/>
      </patternFill>
    </fill>
  </fills>
  <borders count="24">
    <border>
      <left/>
      <right/>
      <top/>
      <bottom/>
      <diagonal/>
    </border>
    <border>
      <left style="medium">
        <color indexed="18"/>
      </left>
      <right/>
      <top style="medium">
        <color indexed="18"/>
      </top>
      <bottom/>
      <diagonal/>
    </border>
    <border>
      <left/>
      <right/>
      <top style="thin">
        <color indexed="64"/>
      </top>
      <bottom/>
      <diagonal/>
    </border>
    <border>
      <left style="medium">
        <color indexed="18"/>
      </left>
      <right style="medium">
        <color indexed="18"/>
      </right>
      <top style="medium">
        <color indexed="18"/>
      </top>
      <bottom style="medium">
        <color indexed="18"/>
      </bottom>
      <diagonal/>
    </border>
    <border>
      <left/>
      <right/>
      <top style="thin">
        <color indexed="64"/>
      </top>
      <bottom style="thin">
        <color indexed="64"/>
      </bottom>
      <diagonal/>
    </border>
    <border>
      <left/>
      <right/>
      <top/>
      <bottom style="thin">
        <color indexed="58"/>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indexed="64"/>
      </left>
      <right/>
      <top/>
      <bottom style="hair">
        <color indexed="64"/>
      </bottom>
      <diagonal/>
    </border>
    <border>
      <left/>
      <right/>
      <top/>
      <bottom style="hair">
        <color indexed="64"/>
      </bottom>
      <diagonal/>
    </border>
    <border>
      <left/>
      <right style="hair">
        <color auto="1"/>
      </right>
      <top/>
      <bottom style="hair">
        <color indexed="64"/>
      </bottom>
      <diagonal/>
    </border>
  </borders>
  <cellStyleXfs count="47">
    <xf numFmtId="0" fontId="0" fillId="0" borderId="0"/>
    <xf numFmtId="0" fontId="3" fillId="0" borderId="0"/>
    <xf numFmtId="0" fontId="4" fillId="0" borderId="0">
      <alignment horizontal="left"/>
    </xf>
    <xf numFmtId="0" fontId="5" fillId="2" borderId="0">
      <protection locked="0"/>
    </xf>
    <xf numFmtId="0" fontId="5" fillId="3" borderId="1" applyBorder="0">
      <protection locked="0"/>
    </xf>
    <xf numFmtId="0" fontId="6" fillId="0" borderId="0">
      <alignment horizontal="left"/>
    </xf>
    <xf numFmtId="0" fontId="7" fillId="0" borderId="2">
      <alignment horizontal="left"/>
    </xf>
    <xf numFmtId="0" fontId="8" fillId="0" borderId="0">
      <alignment horizontal="left"/>
    </xf>
    <xf numFmtId="164" fontId="6" fillId="0" borderId="0">
      <alignment horizontal="right"/>
    </xf>
    <xf numFmtId="0" fontId="7" fillId="0" borderId="2">
      <alignment horizontal="right"/>
    </xf>
    <xf numFmtId="0" fontId="8" fillId="0" borderId="0">
      <alignment horizontal="right"/>
    </xf>
    <xf numFmtId="0" fontId="5" fillId="2" borderId="3">
      <protection locked="0"/>
    </xf>
    <xf numFmtId="0" fontId="9" fillId="0" borderId="0">
      <alignment horizontal="left"/>
    </xf>
    <xf numFmtId="0" fontId="8" fillId="0" borderId="0"/>
    <xf numFmtId="0" fontId="6" fillId="0" borderId="0"/>
    <xf numFmtId="165" fontId="12" fillId="0" borderId="0"/>
    <xf numFmtId="165" fontId="13"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2" borderId="0">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5" fillId="0" borderId="0">
      <alignment vertical="top"/>
    </xf>
    <xf numFmtId="0" fontId="13" fillId="0" borderId="0"/>
    <xf numFmtId="0" fontId="15" fillId="0" borderId="0">
      <alignment vertical="top"/>
    </xf>
    <xf numFmtId="0" fontId="1" fillId="0" borderId="0">
      <alignment vertical="top"/>
    </xf>
    <xf numFmtId="0" fontId="1" fillId="0" borderId="0">
      <alignment vertical="top"/>
    </xf>
    <xf numFmtId="0" fontId="1" fillId="0" borderId="0">
      <alignment vertical="top"/>
    </xf>
    <xf numFmtId="0" fontId="3" fillId="0" borderId="0">
      <alignment vertical="top"/>
    </xf>
    <xf numFmtId="0" fontId="15" fillId="0" borderId="0"/>
    <xf numFmtId="0" fontId="1" fillId="0" borderId="0"/>
    <xf numFmtId="0" fontId="15" fillId="0" borderId="0"/>
    <xf numFmtId="3" fontId="5" fillId="2" borderId="3">
      <alignment horizontal="right"/>
      <protection locked="0"/>
    </xf>
    <xf numFmtId="0" fontId="16" fillId="0" borderId="4" applyAlignment="0">
      <alignment horizontal="left"/>
    </xf>
    <xf numFmtId="0" fontId="16" fillId="0" borderId="4" applyAlignment="0">
      <alignment horizontal="left"/>
    </xf>
    <xf numFmtId="0" fontId="9" fillId="0" borderId="0">
      <alignment horizontal="left"/>
    </xf>
    <xf numFmtId="0" fontId="17" fillId="0" borderId="5"/>
    <xf numFmtId="0" fontId="1" fillId="0" borderId="0"/>
    <xf numFmtId="0" fontId="18" fillId="0" borderId="0" applyNumberFormat="0">
      <alignment horizontal="right"/>
    </xf>
    <xf numFmtId="0" fontId="18" fillId="0" borderId="0">
      <alignment horizontal="left" vertical="center"/>
    </xf>
    <xf numFmtId="0" fontId="20" fillId="0" borderId="0">
      <alignment vertical="top"/>
    </xf>
    <xf numFmtId="0" fontId="1" fillId="0" borderId="0"/>
    <xf numFmtId="0" fontId="1" fillId="0" borderId="0"/>
    <xf numFmtId="0" fontId="30" fillId="0" borderId="0"/>
    <xf numFmtId="0" fontId="33" fillId="0" borderId="0" applyNumberFormat="0" applyFill="0" applyBorder="0" applyAlignment="0" applyProtection="0"/>
    <xf numFmtId="0" fontId="35" fillId="0" borderId="0"/>
  </cellStyleXfs>
  <cellXfs count="135">
    <xf numFmtId="0" fontId="0" fillId="0" borderId="0" xfId="0"/>
    <xf numFmtId="0" fontId="20" fillId="0" borderId="0" xfId="41" applyAlignment="1"/>
    <xf numFmtId="0" fontId="15" fillId="0" borderId="0" xfId="30" applyFont="1" applyAlignment="1">
      <alignment vertical="center"/>
    </xf>
    <xf numFmtId="0" fontId="15" fillId="0" borderId="0" xfId="30"/>
    <xf numFmtId="0" fontId="15" fillId="4" borderId="0" xfId="30" applyFont="1" applyFill="1" applyAlignment="1">
      <alignment vertical="center"/>
    </xf>
    <xf numFmtId="0" fontId="15" fillId="2" borderId="0" xfId="30" applyFont="1" applyFill="1" applyAlignment="1">
      <alignment vertical="center"/>
    </xf>
    <xf numFmtId="0" fontId="15" fillId="0" borderId="0" xfId="30" applyProtection="1"/>
    <xf numFmtId="0" fontId="15" fillId="0" borderId="0" xfId="30" applyFont="1" applyAlignment="1" applyProtection="1">
      <alignment vertical="center"/>
    </xf>
    <xf numFmtId="0" fontId="2" fillId="4" borderId="0" xfId="32" applyFont="1" applyFill="1" applyAlignment="1" applyProtection="1">
      <alignment vertical="center"/>
    </xf>
    <xf numFmtId="0" fontId="22" fillId="4" borderId="0" xfId="32" applyFont="1" applyFill="1" applyAlignment="1" applyProtection="1">
      <alignment vertical="center"/>
    </xf>
    <xf numFmtId="0" fontId="2" fillId="4" borderId="0" xfId="32" applyFont="1" applyFill="1" applyAlignment="1">
      <alignment vertical="center"/>
    </xf>
    <xf numFmtId="167" fontId="23" fillId="4" borderId="0" xfId="30" applyNumberFormat="1" applyFont="1" applyFill="1" applyBorder="1" applyAlignment="1" applyProtection="1">
      <alignment horizontal="right"/>
    </xf>
    <xf numFmtId="0" fontId="15" fillId="4" borderId="0" xfId="30" applyFont="1" applyFill="1" applyAlignment="1"/>
    <xf numFmtId="0" fontId="15" fillId="4" borderId="0" xfId="30" applyFont="1" applyFill="1" applyAlignment="1">
      <alignment horizontal="left" indent="1"/>
    </xf>
    <xf numFmtId="166" fontId="15" fillId="6" borderId="12" xfId="30" applyNumberFormat="1" applyFont="1" applyFill="1" applyBorder="1" applyAlignment="1" applyProtection="1">
      <alignment horizontal="right"/>
    </xf>
    <xf numFmtId="0" fontId="18" fillId="4" borderId="0" xfId="30" applyFont="1" applyFill="1" applyAlignment="1"/>
    <xf numFmtId="166" fontId="15" fillId="6" borderId="8" xfId="30" applyNumberFormat="1" applyFont="1" applyFill="1" applyBorder="1" applyAlignment="1" applyProtection="1">
      <alignment horizontal="right"/>
    </xf>
    <xf numFmtId="0" fontId="18" fillId="4" borderId="0" xfId="30" applyFont="1" applyFill="1" applyAlignment="1">
      <alignment wrapText="1"/>
    </xf>
    <xf numFmtId="0" fontId="25" fillId="5" borderId="13" xfId="30" applyFont="1" applyFill="1" applyBorder="1" applyAlignment="1">
      <alignment horizontal="right" vertical="center"/>
    </xf>
    <xf numFmtId="0" fontId="25" fillId="5" borderId="13" xfId="30" applyFont="1" applyFill="1" applyBorder="1" applyAlignment="1">
      <alignment horizontal="center" vertical="center"/>
    </xf>
    <xf numFmtId="0" fontId="15" fillId="4" borderId="0" xfId="30" applyFont="1" applyFill="1" applyAlignment="1" applyProtection="1">
      <alignment vertical="center"/>
    </xf>
    <xf numFmtId="0" fontId="26" fillId="4" borderId="0" xfId="32" applyFont="1" applyFill="1" applyAlignment="1">
      <alignment vertical="center"/>
    </xf>
    <xf numFmtId="0" fontId="15" fillId="2" borderId="0" xfId="30" applyFont="1" applyFill="1" applyAlignment="1" applyProtection="1">
      <alignment vertical="center"/>
    </xf>
    <xf numFmtId="0" fontId="15" fillId="0" borderId="0" xfId="32" applyFont="1" applyAlignment="1">
      <alignment vertical="center"/>
    </xf>
    <xf numFmtId="0" fontId="15" fillId="0" borderId="0" xfId="32"/>
    <xf numFmtId="0" fontId="15" fillId="4" borderId="0" xfId="32" applyFill="1"/>
    <xf numFmtId="0" fontId="15" fillId="4" borderId="0" xfId="32" applyFont="1" applyFill="1" applyAlignment="1">
      <alignment vertical="center"/>
    </xf>
    <xf numFmtId="0" fontId="15" fillId="2" borderId="0" xfId="32" applyFill="1"/>
    <xf numFmtId="0" fontId="2" fillId="2" borderId="0" xfId="32" applyFont="1" applyFill="1" applyAlignment="1">
      <alignment vertical="center"/>
    </xf>
    <xf numFmtId="0" fontId="2" fillId="0" borderId="0" xfId="32" applyFont="1" applyFill="1" applyAlignment="1">
      <alignment vertical="center"/>
    </xf>
    <xf numFmtId="0" fontId="15" fillId="2" borderId="0" xfId="30" applyFill="1" applyProtection="1"/>
    <xf numFmtId="0" fontId="18" fillId="4" borderId="0" xfId="30" applyFont="1" applyFill="1" applyAlignment="1">
      <alignment vertical="center"/>
    </xf>
    <xf numFmtId="0" fontId="15" fillId="0" borderId="0" xfId="30" applyFont="1" applyFill="1" applyAlignment="1" applyProtection="1">
      <alignment vertical="center"/>
    </xf>
    <xf numFmtId="0" fontId="15" fillId="0" borderId="0" xfId="30" applyFill="1" applyProtection="1"/>
    <xf numFmtId="0" fontId="15" fillId="4" borderId="0" xfId="30" applyFont="1" applyFill="1" applyAlignment="1" applyProtection="1"/>
    <xf numFmtId="166" fontId="15" fillId="6" borderId="10" xfId="30" applyNumberFormat="1" applyFont="1" applyFill="1" applyBorder="1" applyAlignment="1" applyProtection="1">
      <alignment horizontal="right"/>
    </xf>
    <xf numFmtId="166" fontId="15" fillId="6" borderId="11" xfId="30" applyNumberFormat="1" applyFont="1" applyFill="1" applyBorder="1" applyAlignment="1" applyProtection="1">
      <alignment horizontal="right"/>
    </xf>
    <xf numFmtId="0" fontId="2" fillId="0" borderId="0" xfId="30" applyFont="1" applyFill="1" applyAlignment="1" applyProtection="1">
      <alignment vertical="center"/>
    </xf>
    <xf numFmtId="0" fontId="2" fillId="2" borderId="0" xfId="30" applyFont="1" applyFill="1" applyAlignment="1" applyProtection="1">
      <alignment vertical="center"/>
    </xf>
    <xf numFmtId="166" fontId="18" fillId="6" borderId="15" xfId="30" applyNumberFormat="1" applyFont="1" applyFill="1" applyBorder="1" applyAlignment="1" applyProtection="1">
      <alignment horizontal="right"/>
    </xf>
    <xf numFmtId="0" fontId="18" fillId="4" borderId="0" xfId="30" applyFont="1" applyFill="1" applyAlignment="1" applyProtection="1">
      <alignment vertical="center"/>
    </xf>
    <xf numFmtId="0" fontId="10" fillId="4" borderId="0" xfId="30" applyFont="1" applyFill="1" applyAlignment="1" applyProtection="1">
      <alignment vertical="center"/>
    </xf>
    <xf numFmtId="0" fontId="18" fillId="0" borderId="0" xfId="30" applyFont="1" applyProtection="1"/>
    <xf numFmtId="0" fontId="18" fillId="4" borderId="0" xfId="30" applyFont="1" applyFill="1" applyAlignment="1" applyProtection="1">
      <alignment horizontal="left" vertical="center" indent="1"/>
    </xf>
    <xf numFmtId="166" fontId="15" fillId="6" borderId="8" xfId="30" applyNumberFormat="1" applyFont="1" applyFill="1" applyBorder="1" applyAlignment="1" applyProtection="1">
      <alignment horizontal="right" vertical="center"/>
    </xf>
    <xf numFmtId="166" fontId="15" fillId="6" borderId="12" xfId="30" applyNumberFormat="1" applyFont="1" applyFill="1" applyBorder="1" applyAlignment="1" applyProtection="1">
      <alignment horizontal="right" vertical="center"/>
    </xf>
    <xf numFmtId="0" fontId="2" fillId="4" borderId="0" xfId="30" applyFont="1" applyFill="1" applyAlignment="1" applyProtection="1">
      <alignment vertical="center"/>
    </xf>
    <xf numFmtId="0" fontId="24" fillId="4" borderId="0" xfId="30" applyFont="1" applyFill="1" applyAlignment="1" applyProtection="1">
      <alignment horizontal="right"/>
    </xf>
    <xf numFmtId="166" fontId="15" fillId="8" borderId="8" xfId="32" applyNumberFormat="1" applyFont="1" applyFill="1" applyBorder="1" applyAlignment="1" applyProtection="1">
      <alignment horizontal="right"/>
      <protection locked="0"/>
    </xf>
    <xf numFmtId="166" fontId="15" fillId="8" borderId="8" xfId="30" applyNumberFormat="1" applyFont="1" applyFill="1" applyBorder="1" applyAlignment="1" applyProtection="1">
      <alignment horizontal="right"/>
      <protection locked="0"/>
    </xf>
    <xf numFmtId="166" fontId="15" fillId="8" borderId="10" xfId="30" applyNumberFormat="1" applyFont="1" applyFill="1" applyBorder="1" applyAlignment="1" applyProtection="1">
      <alignment horizontal="right"/>
      <protection locked="0"/>
    </xf>
    <xf numFmtId="0" fontId="11" fillId="2" borderId="0" xfId="31" applyFont="1" applyFill="1" applyAlignment="1" applyProtection="1"/>
    <xf numFmtId="0" fontId="19" fillId="2" borderId="0" xfId="30" applyFont="1" applyFill="1" applyAlignment="1" applyProtection="1"/>
    <xf numFmtId="166" fontId="15" fillId="8" borderId="14" xfId="30" applyNumberFormat="1" applyFont="1" applyFill="1" applyBorder="1" applyAlignment="1" applyProtection="1">
      <alignment horizontal="right"/>
      <protection locked="0"/>
    </xf>
    <xf numFmtId="166" fontId="15" fillId="8" borderId="8" xfId="30" applyNumberFormat="1" applyFont="1" applyFill="1" applyBorder="1" applyAlignment="1" applyProtection="1">
      <alignment horizontal="right" vertical="center"/>
      <protection locked="0"/>
    </xf>
    <xf numFmtId="166" fontId="15" fillId="8" borderId="10" xfId="30" applyNumberFormat="1" applyFont="1" applyFill="1" applyBorder="1" applyAlignment="1" applyProtection="1">
      <alignment horizontal="right" vertical="center"/>
      <protection locked="0"/>
    </xf>
    <xf numFmtId="0" fontId="15" fillId="4" borderId="0" xfId="30" applyFont="1" applyFill="1" applyAlignment="1">
      <alignment horizontal="right" vertical="center"/>
    </xf>
    <xf numFmtId="0" fontId="28" fillId="4" borderId="0" xfId="30" applyFont="1" applyFill="1" applyAlignment="1" applyProtection="1">
      <alignment horizontal="right"/>
    </xf>
    <xf numFmtId="0" fontId="27" fillId="4" borderId="0" xfId="30" applyFont="1" applyFill="1" applyAlignment="1" applyProtection="1">
      <alignment horizontal="right"/>
    </xf>
    <xf numFmtId="0" fontId="25" fillId="5" borderId="16" xfId="30" applyFont="1" applyFill="1" applyBorder="1" applyAlignment="1">
      <alignment vertical="center"/>
    </xf>
    <xf numFmtId="0" fontId="25" fillId="5" borderId="4" xfId="30" applyFont="1" applyFill="1" applyBorder="1" applyAlignment="1">
      <alignment vertical="center"/>
    </xf>
    <xf numFmtId="0" fontId="25" fillId="5" borderId="4" xfId="30" applyFont="1" applyFill="1" applyBorder="1" applyAlignment="1">
      <alignment horizontal="right" vertical="center"/>
    </xf>
    <xf numFmtId="0" fontId="18" fillId="4" borderId="0" xfId="30" applyFont="1" applyFill="1" applyAlignment="1">
      <alignment horizontal="left"/>
    </xf>
    <xf numFmtId="166" fontId="15" fillId="9" borderId="8" xfId="30" applyNumberFormat="1" applyFont="1" applyFill="1" applyBorder="1" applyAlignment="1" applyProtection="1">
      <alignment horizontal="right"/>
      <protection locked="0"/>
    </xf>
    <xf numFmtId="166" fontId="18" fillId="7" borderId="12" xfId="30" applyNumberFormat="1" applyFont="1" applyFill="1" applyBorder="1" applyAlignment="1" applyProtection="1">
      <alignment horizontal="right"/>
    </xf>
    <xf numFmtId="0" fontId="21" fillId="5" borderId="13" xfId="30" applyFont="1" applyFill="1" applyBorder="1" applyAlignment="1">
      <alignment horizontal="right" vertical="center"/>
    </xf>
    <xf numFmtId="0" fontId="15" fillId="0" borderId="0" xfId="26" applyFont="1" applyAlignment="1"/>
    <xf numFmtId="0" fontId="31" fillId="0" borderId="0" xfId="23" applyFont="1" applyAlignment="1">
      <alignment horizontal="right"/>
    </xf>
    <xf numFmtId="0" fontId="15" fillId="0" borderId="0" xfId="41" applyFont="1" applyAlignment="1"/>
    <xf numFmtId="0" fontId="34" fillId="0" borderId="0" xfId="23" applyFont="1">
      <alignment vertical="top"/>
    </xf>
    <xf numFmtId="49" fontId="15" fillId="0" borderId="0" xfId="26" applyNumberFormat="1" applyFont="1" applyAlignment="1"/>
    <xf numFmtId="49" fontId="15" fillId="0" borderId="0" xfId="26" quotePrefix="1" applyNumberFormat="1" applyFont="1" applyAlignment="1"/>
    <xf numFmtId="168" fontId="31" fillId="0" borderId="0" xfId="23" applyNumberFormat="1" applyFont="1" applyAlignment="1">
      <alignment horizontal="left"/>
    </xf>
    <xf numFmtId="18" fontId="31" fillId="0" borderId="0" xfId="23" applyNumberFormat="1" applyFont="1" applyAlignment="1">
      <alignment horizontal="left"/>
    </xf>
    <xf numFmtId="0" fontId="33" fillId="0" borderId="0" xfId="45" applyAlignment="1" applyProtection="1"/>
    <xf numFmtId="166" fontId="18" fillId="7" borderId="8" xfId="30" applyNumberFormat="1" applyFont="1" applyFill="1" applyBorder="1" applyAlignment="1" applyProtection="1">
      <alignment horizontal="right"/>
    </xf>
    <xf numFmtId="0" fontId="34" fillId="0" borderId="0" xfId="23" applyFont="1" applyFill="1">
      <alignment vertical="top"/>
    </xf>
    <xf numFmtId="0" fontId="15" fillId="0" borderId="0" xfId="26" applyFont="1" applyFill="1" applyAlignment="1"/>
    <xf numFmtId="0" fontId="15" fillId="0" borderId="0" xfId="41" applyFont="1" applyFill="1" applyAlignment="1"/>
    <xf numFmtId="0" fontId="11" fillId="2" borderId="0" xfId="31" applyFont="1" applyFill="1" applyAlignment="1">
      <alignment vertical="center"/>
    </xf>
    <xf numFmtId="0" fontId="19" fillId="0" borderId="0" xfId="30" applyFont="1" applyAlignment="1">
      <alignment vertical="center"/>
    </xf>
    <xf numFmtId="0" fontId="19" fillId="2" borderId="0" xfId="30" applyFont="1" applyFill="1" applyAlignment="1">
      <alignment vertical="center"/>
    </xf>
    <xf numFmtId="0" fontId="36" fillId="4" borderId="0" xfId="32" applyFont="1" applyFill="1" applyAlignment="1">
      <alignment vertical="center"/>
    </xf>
    <xf numFmtId="0" fontId="25" fillId="4" borderId="0" xfId="30" applyFont="1" applyFill="1" applyBorder="1" applyAlignment="1">
      <alignment horizontal="center" vertical="center"/>
    </xf>
    <xf numFmtId="0" fontId="18" fillId="4" borderId="0" xfId="30" applyFont="1" applyFill="1" applyAlignment="1" applyProtection="1">
      <alignment horizontal="center" vertical="center"/>
    </xf>
    <xf numFmtId="166" fontId="15" fillId="4" borderId="2" xfId="30" applyNumberFormat="1" applyFont="1" applyFill="1" applyBorder="1" applyAlignment="1" applyProtection="1">
      <alignment horizontal="right"/>
    </xf>
    <xf numFmtId="166" fontId="15" fillId="8" borderId="4" xfId="30" applyNumberFormat="1" applyFont="1" applyFill="1" applyBorder="1" applyAlignment="1" applyProtection="1">
      <alignment horizontal="right"/>
      <protection locked="0"/>
    </xf>
    <xf numFmtId="166" fontId="15" fillId="8" borderId="7" xfId="30" applyNumberFormat="1" applyFont="1" applyFill="1" applyBorder="1" applyAlignment="1" applyProtection="1">
      <alignment horizontal="right"/>
      <protection locked="0"/>
    </xf>
    <xf numFmtId="166" fontId="15" fillId="8" borderId="6" xfId="30" applyNumberFormat="1" applyFont="1" applyFill="1" applyBorder="1" applyAlignment="1" applyProtection="1">
      <alignment horizontal="right"/>
      <protection locked="0"/>
    </xf>
    <xf numFmtId="0" fontId="15" fillId="4" borderId="0" xfId="30" applyFont="1" applyFill="1" applyAlignment="1">
      <alignment wrapText="1"/>
    </xf>
    <xf numFmtId="166" fontId="15" fillId="9" borderId="10" xfId="30" applyNumberFormat="1" applyFont="1" applyFill="1" applyBorder="1" applyAlignment="1" applyProtection="1">
      <alignment horizontal="right"/>
      <protection locked="0"/>
    </xf>
    <xf numFmtId="0" fontId="37" fillId="4" borderId="0" xfId="30" applyFont="1" applyFill="1" applyAlignment="1"/>
    <xf numFmtId="0" fontId="32" fillId="2" borderId="0" xfId="32" applyFont="1" applyFill="1" applyAlignment="1">
      <alignment vertical="center"/>
    </xf>
    <xf numFmtId="166" fontId="18" fillId="7" borderId="11" xfId="30" applyNumberFormat="1" applyFont="1" applyFill="1" applyBorder="1" applyAlignment="1" applyProtection="1">
      <alignment horizontal="right"/>
    </xf>
    <xf numFmtId="166" fontId="15" fillId="0" borderId="8" xfId="30" applyNumberFormat="1" applyFont="1" applyFill="1" applyBorder="1" applyAlignment="1" applyProtection="1">
      <alignment horizontal="right"/>
      <protection locked="0"/>
    </xf>
    <xf numFmtId="166" fontId="15" fillId="0" borderId="10" xfId="30" applyNumberFormat="1" applyFont="1" applyFill="1" applyBorder="1" applyAlignment="1" applyProtection="1">
      <alignment horizontal="right"/>
      <protection locked="0"/>
    </xf>
    <xf numFmtId="166" fontId="18" fillId="7" borderId="15" xfId="30" applyNumberFormat="1" applyFont="1" applyFill="1" applyBorder="1" applyAlignment="1" applyProtection="1">
      <alignment horizontal="right"/>
    </xf>
    <xf numFmtId="166" fontId="15" fillId="7" borderId="8" xfId="30" applyNumberFormat="1" applyFont="1" applyFill="1" applyBorder="1" applyAlignment="1" applyProtection="1">
      <alignment horizontal="right"/>
    </xf>
    <xf numFmtId="166" fontId="15" fillId="7" borderId="10" xfId="30" applyNumberFormat="1" applyFont="1" applyFill="1" applyBorder="1" applyAlignment="1" applyProtection="1">
      <alignment horizontal="right"/>
    </xf>
    <xf numFmtId="166" fontId="15" fillId="0" borderId="14" xfId="30" applyNumberFormat="1" applyFont="1" applyFill="1" applyBorder="1" applyAlignment="1" applyProtection="1">
      <alignment horizontal="right"/>
      <protection locked="0"/>
    </xf>
    <xf numFmtId="166" fontId="18" fillId="7" borderId="12" xfId="30" applyNumberFormat="1" applyFont="1" applyFill="1" applyBorder="1" applyAlignment="1" applyProtection="1">
      <alignment horizontal="right" vertical="center"/>
    </xf>
    <xf numFmtId="166" fontId="18" fillId="7" borderId="8" xfId="30" applyNumberFormat="1" applyFont="1" applyFill="1" applyBorder="1" applyAlignment="1" applyProtection="1">
      <alignment horizontal="right" vertical="center"/>
    </xf>
    <xf numFmtId="166" fontId="15" fillId="0" borderId="8" xfId="30" applyNumberFormat="1" applyFont="1" applyFill="1" applyBorder="1" applyAlignment="1" applyProtection="1">
      <alignment horizontal="right" vertical="center"/>
      <protection locked="0"/>
    </xf>
    <xf numFmtId="166" fontId="15" fillId="0" borderId="10" xfId="30" applyNumberFormat="1" applyFont="1" applyFill="1" applyBorder="1" applyAlignment="1" applyProtection="1">
      <alignment horizontal="right" vertical="center"/>
      <protection locked="0"/>
    </xf>
    <xf numFmtId="0" fontId="19" fillId="2" borderId="0" xfId="30" applyFont="1" applyFill="1" applyAlignment="1" applyProtection="1">
      <alignment wrapText="1"/>
    </xf>
    <xf numFmtId="0" fontId="2" fillId="0" borderId="0" xfId="32" applyFont="1" applyAlignment="1">
      <alignment vertical="center"/>
    </xf>
    <xf numFmtId="0" fontId="22" fillId="4" borderId="0" xfId="32" applyFont="1" applyFill="1" applyAlignment="1">
      <alignment horizontal="left" vertical="center"/>
    </xf>
    <xf numFmtId="0" fontId="15" fillId="4" borderId="0" xfId="30" applyFill="1" applyAlignment="1">
      <alignment vertical="center"/>
    </xf>
    <xf numFmtId="0" fontId="15" fillId="4" borderId="0" xfId="30" applyFill="1" applyAlignment="1">
      <alignment horizontal="left" vertical="center"/>
    </xf>
    <xf numFmtId="0" fontId="21" fillId="4" borderId="0" xfId="32" applyFont="1" applyFill="1" applyAlignment="1">
      <alignment horizontal="left" vertical="top" wrapText="1"/>
    </xf>
    <xf numFmtId="0" fontId="21" fillId="10" borderId="0" xfId="32" applyFont="1" applyFill="1" applyAlignment="1">
      <alignment horizontal="left" vertical="top" wrapText="1"/>
    </xf>
    <xf numFmtId="0" fontId="21" fillId="10" borderId="9" xfId="32" applyFont="1" applyFill="1" applyBorder="1" applyAlignment="1">
      <alignment horizontal="left" vertical="top" wrapText="1"/>
    </xf>
    <xf numFmtId="166" fontId="15" fillId="0" borderId="17" xfId="30" applyNumberFormat="1" applyBorder="1" applyAlignment="1" applyProtection="1">
      <alignment horizontal="left" vertical="top" wrapText="1"/>
      <protection locked="0"/>
    </xf>
    <xf numFmtId="166" fontId="15" fillId="0" borderId="7" xfId="30" applyNumberFormat="1" applyBorder="1" applyAlignment="1" applyProtection="1">
      <alignment horizontal="left" vertical="top" wrapText="1"/>
      <protection locked="0"/>
    </xf>
    <xf numFmtId="0" fontId="15" fillId="0" borderId="0" xfId="30" applyFont="1" applyAlignment="1">
      <alignment horizontal="left" vertical="center" wrapText="1"/>
    </xf>
    <xf numFmtId="0" fontId="25" fillId="5" borderId="16" xfId="30" applyFont="1" applyFill="1" applyBorder="1" applyAlignment="1">
      <alignment horizontal="center" vertical="center"/>
    </xf>
    <xf numFmtId="0" fontId="0" fillId="0" borderId="4" xfId="0" applyBorder="1" applyAlignment="1">
      <alignment vertical="center"/>
    </xf>
    <xf numFmtId="0" fontId="18" fillId="4" borderId="0" xfId="30" applyFont="1" applyFill="1" applyAlignment="1" applyProtection="1">
      <alignment horizontal="left" wrapText="1"/>
    </xf>
    <xf numFmtId="0" fontId="18" fillId="4" borderId="9" xfId="30" applyFont="1" applyFill="1" applyBorder="1" applyAlignment="1" applyProtection="1">
      <alignment horizontal="left" wrapText="1"/>
    </xf>
    <xf numFmtId="0" fontId="15" fillId="4" borderId="0" xfId="30" applyFont="1" applyFill="1" applyAlignment="1" applyProtection="1">
      <alignment horizontal="left" wrapText="1" indent="1"/>
    </xf>
    <xf numFmtId="0" fontId="15" fillId="4" borderId="9" xfId="30" applyFont="1" applyFill="1" applyBorder="1" applyAlignment="1" applyProtection="1">
      <alignment horizontal="left" wrapText="1" indent="1"/>
    </xf>
    <xf numFmtId="166" fontId="15" fillId="5" borderId="17" xfId="30" applyNumberFormat="1" applyFill="1" applyBorder="1" applyAlignment="1" applyProtection="1">
      <alignment horizontal="left" vertical="top" wrapText="1"/>
      <protection locked="0"/>
    </xf>
    <xf numFmtId="166" fontId="15" fillId="5" borderId="7" xfId="30" applyNumberFormat="1" applyFill="1" applyBorder="1" applyAlignment="1" applyProtection="1">
      <alignment horizontal="left" vertical="top" wrapText="1"/>
      <protection locked="0"/>
    </xf>
    <xf numFmtId="0" fontId="15" fillId="2" borderId="0" xfId="30" applyFont="1" applyFill="1" applyAlignment="1" applyProtection="1">
      <alignment horizontal="left" vertical="center" wrapText="1"/>
    </xf>
    <xf numFmtId="0" fontId="21" fillId="4" borderId="9" xfId="32" applyFont="1" applyFill="1" applyBorder="1" applyAlignment="1">
      <alignment horizontal="left" vertical="top" wrapText="1"/>
    </xf>
    <xf numFmtId="166" fontId="15" fillId="0" borderId="18" xfId="30" applyNumberFormat="1" applyBorder="1" applyAlignment="1" applyProtection="1">
      <alignment horizontal="left" vertical="top" wrapText="1"/>
      <protection locked="0"/>
    </xf>
    <xf numFmtId="166" fontId="15" fillId="0" borderId="19" xfId="30" applyNumberFormat="1" applyBorder="1" applyAlignment="1" applyProtection="1">
      <alignment horizontal="left" vertical="top" wrapText="1"/>
      <protection locked="0"/>
    </xf>
    <xf numFmtId="166" fontId="15" fillId="0" borderId="20" xfId="30" applyNumberFormat="1" applyBorder="1" applyAlignment="1" applyProtection="1">
      <alignment horizontal="left" vertical="top" wrapText="1"/>
      <protection locked="0"/>
    </xf>
    <xf numFmtId="166" fontId="15" fillId="0" borderId="21" xfId="30" applyNumberFormat="1" applyBorder="1" applyAlignment="1" applyProtection="1">
      <alignment horizontal="left" vertical="top" wrapText="1"/>
      <protection locked="0"/>
    </xf>
    <xf numFmtId="166" fontId="15" fillId="0" borderId="22" xfId="30" applyNumberFormat="1" applyBorder="1" applyAlignment="1" applyProtection="1">
      <alignment horizontal="left" vertical="top" wrapText="1"/>
      <protection locked="0"/>
    </xf>
    <xf numFmtId="166" fontId="15" fillId="0" borderId="23" xfId="30" applyNumberFormat="1" applyBorder="1" applyAlignment="1" applyProtection="1">
      <alignment horizontal="left" vertical="top" wrapText="1"/>
      <protection locked="0"/>
    </xf>
    <xf numFmtId="166" fontId="15" fillId="0" borderId="6" xfId="30" applyNumberFormat="1" applyBorder="1" applyAlignment="1" applyProtection="1">
      <alignment horizontal="left" vertical="top" wrapText="1"/>
      <protection locked="0"/>
    </xf>
    <xf numFmtId="0" fontId="11" fillId="2" borderId="0" xfId="31" applyFont="1" applyFill="1" applyAlignment="1" applyProtection="1">
      <alignment horizontal="center" vertical="center" wrapText="1"/>
    </xf>
    <xf numFmtId="0" fontId="15" fillId="4" borderId="0" xfId="30" applyFont="1" applyFill="1" applyAlignment="1" applyProtection="1">
      <alignment horizontal="left" vertical="center" indent="2"/>
    </xf>
    <xf numFmtId="0" fontId="15" fillId="4" borderId="9" xfId="30" applyFont="1" applyFill="1" applyBorder="1" applyAlignment="1" applyProtection="1">
      <alignment horizontal="left" vertical="center" indent="2"/>
    </xf>
  </cellXfs>
  <cellStyles count="47">
    <cellStyle name="0.0" xfId="15" xr:uid="{00000000-0005-0000-0000-000000000000}"/>
    <cellStyle name="0.0 2" xfId="16" xr:uid="{00000000-0005-0000-0000-000001000000}"/>
    <cellStyle name="Column subhead" xfId="2" xr:uid="{00000000-0005-0000-0000-000002000000}"/>
    <cellStyle name="Comma 2" xfId="17" xr:uid="{00000000-0005-0000-0000-000003000000}"/>
    <cellStyle name="Comma 3" xfId="18" xr:uid="{00000000-0005-0000-0000-000004000000}"/>
    <cellStyle name="Currency 2" xfId="19" xr:uid="{00000000-0005-0000-0000-000005000000}"/>
    <cellStyle name="Data" xfId="3" xr:uid="{00000000-0005-0000-0000-000006000000}"/>
    <cellStyle name="Data _prev" xfId="4" xr:uid="{00000000-0005-0000-0000-000007000000}"/>
    <cellStyle name="Data_Analysis sheet template SIData" xfId="20" xr:uid="{00000000-0005-0000-0000-000008000000}"/>
    <cellStyle name="Hyperlink" xfId="45" builtinId="8"/>
    <cellStyle name="Hyperlink 2" xfId="21" xr:uid="{00000000-0005-0000-0000-00000A000000}"/>
    <cellStyle name="Hyperlink 2 2" xfId="22" xr:uid="{00000000-0005-0000-0000-00000B000000}"/>
    <cellStyle name="L Cell text" xfId="5" xr:uid="{00000000-0005-0000-0000-00000C000000}"/>
    <cellStyle name="L column heading/total" xfId="6" xr:uid="{00000000-0005-0000-0000-00000D000000}"/>
    <cellStyle name="L Subtotal" xfId="7"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xfId="23"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2" xfId="24" xr:uid="{00000000-0005-0000-0000-000010000000}"/>
    <cellStyle name="Microsoft Excel found an error in the formula you entered. Do you want to accept the correction proposed below?_x000a__x000a_|_x000a__x000a_• To accept the correction, click Yes._x000a_• To close this message and correct the formula yourself, click No. 3" xfId="25" xr:uid="{00000000-0005-0000-0000-000011000000}"/>
    <cellStyle name="Normal" xfId="0" builtinId="0"/>
    <cellStyle name="Normal 2" xfId="1" xr:uid="{00000000-0005-0000-0000-000013000000}"/>
    <cellStyle name="Normal 2 2" xfId="43" xr:uid="{00000000-0005-0000-0000-000014000000}"/>
    <cellStyle name="Normal 3" xfId="26" xr:uid="{00000000-0005-0000-0000-000015000000}"/>
    <cellStyle name="Normal 4" xfId="27" xr:uid="{00000000-0005-0000-0000-000016000000}"/>
    <cellStyle name="Normal 4 2" xfId="28" xr:uid="{00000000-0005-0000-0000-000017000000}"/>
    <cellStyle name="Normal 5" xfId="29" xr:uid="{00000000-0005-0000-0000-000018000000}"/>
    <cellStyle name="Normal 6" xfId="41" xr:uid="{00000000-0005-0000-0000-000019000000}"/>
    <cellStyle name="Normal 7" xfId="42" xr:uid="{00000000-0005-0000-0000-00001A000000}"/>
    <cellStyle name="Normal 8" xfId="44" xr:uid="{00000000-0005-0000-0000-00001B000000}"/>
    <cellStyle name="Normal 9" xfId="46" xr:uid="{00000000-0005-0000-0000-00001C000000}"/>
    <cellStyle name="Normal_COMBINED EMWG RoGS 2012 fire HR andfinancials - 01 NSW data c (2)" xfId="30" xr:uid="{00000000-0005-0000-0000-00001E000000}"/>
    <cellStyle name="Normal_Fin Data SA 2002 _COMBINED EMWG RoGS 2012 fire HR andfinancials - 01 NSW data c (2)" xfId="31" xr:uid="{00000000-0005-0000-0000-000020000000}"/>
    <cellStyle name="Normal_NSW_Final_v2EMWG RoGS 2012 fire activity - 01NSW data collection workbook" xfId="32" xr:uid="{00000000-0005-0000-0000-000021000000}"/>
    <cellStyle name="R Cell text" xfId="8" xr:uid="{00000000-0005-0000-0000-000025000000}"/>
    <cellStyle name="R column heading/total" xfId="9" xr:uid="{00000000-0005-0000-0000-000026000000}"/>
    <cellStyle name="R Subtotal" xfId="10" xr:uid="{00000000-0005-0000-0000-000027000000}"/>
    <cellStyle name="Responses" xfId="11" xr:uid="{00000000-0005-0000-0000-000028000000}"/>
    <cellStyle name="Responses 2" xfId="33" xr:uid="{00000000-0005-0000-0000-000029000000}"/>
    <cellStyle name="Table col headings" xfId="34" xr:uid="{00000000-0005-0000-0000-00002A000000}"/>
    <cellStyle name="Table col headings 2" xfId="35" xr:uid="{00000000-0005-0000-0000-00002B000000}"/>
    <cellStyle name="table heading" xfId="12" xr:uid="{00000000-0005-0000-0000-00002C000000}"/>
    <cellStyle name="table heading 2" xfId="36" xr:uid="{00000000-0005-0000-0000-00002D000000}"/>
    <cellStyle name="table subtotal" xfId="13" xr:uid="{00000000-0005-0000-0000-00002E000000}"/>
    <cellStyle name="table text" xfId="14" xr:uid="{00000000-0005-0000-0000-00002F000000}"/>
    <cellStyle name="Table Title" xfId="37" xr:uid="{00000000-0005-0000-0000-000030000000}"/>
    <cellStyle name="Total 2" xfId="38" xr:uid="{00000000-0005-0000-0000-000031000000}"/>
    <cellStyle name="totdata" xfId="39" xr:uid="{00000000-0005-0000-0000-000032000000}"/>
    <cellStyle name="tothead" xfId="40" xr:uid="{00000000-0005-0000-0000-000033000000}"/>
  </cellStyles>
  <dxfs count="0"/>
  <tableStyles count="0" defaultTableStyle="TableStyleMedium2" defaultPivotStyle="PivotStyleLight16"/>
  <colors>
    <mruColors>
      <color rgb="FF0000FF"/>
      <color rgb="FF66CCFF"/>
      <color rgb="FF00B0F0"/>
      <color rgb="FFFFFF99"/>
      <color rgb="FF00FFFF"/>
      <color rgb="FFFFFF66"/>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Monitor\04%20Working%20Groups\05%20Police%20and%20Emergency%20Management\02%20Emergency%20Management\01%20Report\01%20Data\00%20Archive\2019%20Report\Collection%20sheets\01%20Sent%2031%20July%202018\01%20NSW\PEMWG%20RoGS%202019_fire%20staff%20&amp;%20financ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onitor\04%20Working%20Groups\05%20Police%20and%20Emergency%20Management\02%20Emergency%20Management\01%20Report\01%20Data\01%202020%20Report\Data%20collection%20sheets\01%20Sent%2031%20July%202019\01%20NSW\PEMWG%20RoGS%202020_fire%20staff%20&amp;%20financee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QFES%20POLICY%20BRANCH/Knowledge%20Assurance/Report%20on%20Government%20Services/RoGS%202020/PC%20Data%20Sheets/QFES%20Working%20Docs/Responses/PSBA%20Finance%20-%20RoGS%202020_Fire%20financial%20and%20staff%20%20-%20QF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
      <sheetName val="Finance and staff"/>
      <sheetName val="1. Staff no.s"/>
      <sheetName val="2. Fire assets"/>
      <sheetName val="3. Operating costs"/>
      <sheetName val="4. Revenue"/>
      <sheetName val="Qualitative data"/>
      <sheetName val="Q1. Scope"/>
      <sheetName val="Q2. Asset treatment"/>
      <sheetName val="Des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B3" t="str">
            <v>Secretariat Representative</v>
          </cell>
        </row>
        <row r="4">
          <cell r="B4" t="str">
            <v>gsp.pem@pc.gov.au</v>
          </cell>
        </row>
        <row r="5">
          <cell r="B5" t="str">
            <v>03 9653 2369</v>
          </cell>
        </row>
        <row r="7">
          <cell r="B7">
            <v>43370</v>
          </cell>
        </row>
        <row r="8">
          <cell r="B8">
            <v>0.70833333333333337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
      <sheetName val="Finance and staff"/>
      <sheetName val="1. Staff no.s"/>
      <sheetName val="2. Fire assets"/>
      <sheetName val="3. Operating costs"/>
      <sheetName val="4. Revenue"/>
      <sheetName val="Qualitative data"/>
      <sheetName val="Q1. Scope"/>
      <sheetName val="Q2. Asset treatment"/>
      <sheetName val="Data map"/>
      <sheetName val="Design"/>
      <sheetName val="Log"/>
    </sheetNames>
    <sheetDataSet>
      <sheetData sheetId="0"/>
      <sheetData sheetId="1"/>
      <sheetData sheetId="2"/>
      <sheetData sheetId="3"/>
      <sheetData sheetId="4"/>
      <sheetData sheetId="5"/>
      <sheetData sheetId="6"/>
      <sheetData sheetId="7"/>
      <sheetData sheetId="8"/>
      <sheetData sheetId="9"/>
      <sheetData sheetId="10"/>
      <sheetData sheetId="11">
        <row r="3">
          <cell r="B3" t="str">
            <v>Secretariat Representative</v>
          </cell>
        </row>
        <row r="12">
          <cell r="B12" t="str">
            <v>NSW</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here"/>
      <sheetName val="Respondent Info"/>
      <sheetName val="Finance and staff"/>
      <sheetName val="1. Staff no.s"/>
      <sheetName val="2. Fire assets"/>
      <sheetName val="3. Operating costs"/>
      <sheetName val="4. Revenue"/>
      <sheetName val="Qualitative data"/>
      <sheetName val="Q1. Scope"/>
      <sheetName val="Q2. Asset treatment"/>
      <sheetName val="Data map"/>
      <sheetName val="Design"/>
    </sheetNames>
    <sheetDataSet>
      <sheetData sheetId="0"/>
      <sheetData sheetId="1"/>
      <sheetData sheetId="2"/>
      <sheetData sheetId="3"/>
      <sheetData sheetId="4">
        <row r="10">
          <cell r="G10">
            <v>521.10181999999998</v>
          </cell>
        </row>
        <row r="11">
          <cell r="G11">
            <v>16315.184640000001</v>
          </cell>
        </row>
      </sheetData>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gsp.pem@pc.gov.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14999847407452621"/>
    <pageSetUpPr fitToPage="1"/>
  </sheetPr>
  <dimension ref="A1:O44"/>
  <sheetViews>
    <sheetView showGridLines="0" tabSelected="1" view="pageBreakPreview" zoomScaleNormal="100" zoomScaleSheetLayoutView="100" workbookViewId="0">
      <selection activeCell="S13" sqref="S13"/>
    </sheetView>
  </sheetViews>
  <sheetFormatPr defaultColWidth="9.28515625" defaultRowHeight="16.5" customHeight="1"/>
  <cols>
    <col min="1" max="1" width="22.7109375" style="2" customWidth="1"/>
    <col min="2" max="3" width="9.28515625" style="2" hidden="1" customWidth="1"/>
    <col min="4" max="4" width="4.140625" style="2" customWidth="1"/>
    <col min="5" max="14" width="12.5703125" style="2" customWidth="1"/>
    <col min="15" max="15" width="1" style="3" customWidth="1"/>
    <col min="16" max="16384" width="9.28515625" style="2"/>
  </cols>
  <sheetData>
    <row r="1" spans="1:15" s="80" customFormat="1" ht="36" customHeight="1">
      <c r="A1" s="79" t="s">
        <v>1</v>
      </c>
      <c r="B1" s="79"/>
      <c r="K1" s="114" t="s">
        <v>115</v>
      </c>
      <c r="L1" s="114"/>
      <c r="M1" s="114"/>
      <c r="N1" s="114"/>
      <c r="O1" s="81"/>
    </row>
    <row r="2" spans="1:15" s="23" customFormat="1" ht="16.5" customHeight="1">
      <c r="A2" s="10" t="s">
        <v>116</v>
      </c>
      <c r="B2" s="10" t="s">
        <v>16</v>
      </c>
      <c r="C2" s="10"/>
      <c r="D2" s="26"/>
      <c r="E2" s="26"/>
      <c r="F2" s="10"/>
      <c r="G2" s="26"/>
      <c r="H2" s="10"/>
      <c r="I2" s="10"/>
      <c r="J2" s="10"/>
      <c r="K2" s="10"/>
      <c r="L2" s="10"/>
      <c r="M2" s="10"/>
      <c r="N2" s="10"/>
      <c r="O2" s="25"/>
    </row>
    <row r="3" spans="1:15" s="7" customFormat="1" ht="3.75" hidden="1" customHeight="1">
      <c r="A3" s="20"/>
      <c r="B3" s="20"/>
      <c r="C3" s="20"/>
      <c r="D3" s="26"/>
      <c r="E3" s="21">
        <v>0</v>
      </c>
      <c r="F3" s="21">
        <v>-1</v>
      </c>
      <c r="G3" s="21">
        <v>-2</v>
      </c>
      <c r="H3" s="21">
        <v>-3</v>
      </c>
      <c r="I3" s="21">
        <v>-4</v>
      </c>
      <c r="J3" s="21">
        <v>-5</v>
      </c>
      <c r="K3" s="21">
        <v>-6</v>
      </c>
      <c r="L3" s="21">
        <v>-7</v>
      </c>
      <c r="M3" s="21">
        <v>-8</v>
      </c>
      <c r="N3" s="21">
        <v>-9</v>
      </c>
      <c r="O3" s="11"/>
    </row>
    <row r="4" spans="1:15" ht="16.5" customHeight="1">
      <c r="A4" s="4"/>
      <c r="B4" s="4" t="s">
        <v>15</v>
      </c>
      <c r="C4" s="4"/>
      <c r="D4" s="26"/>
      <c r="E4" s="18" t="str">
        <f t="shared" ref="E4:N4" ca="1" si="0">IF($B$4="F",INDIRECT("YearM"&amp;ABS(E3)),INDIRECT("CYearM"&amp;ABS(E3)))</f>
        <v>2018-19</v>
      </c>
      <c r="F4" s="18" t="str">
        <f t="shared" ca="1" si="0"/>
        <v>2017-18</v>
      </c>
      <c r="G4" s="18" t="str">
        <f t="shared" ca="1" si="0"/>
        <v>2016-17</v>
      </c>
      <c r="H4" s="18" t="str">
        <f t="shared" ca="1" si="0"/>
        <v>2015-16</v>
      </c>
      <c r="I4" s="18" t="str">
        <f t="shared" ca="1" si="0"/>
        <v>2014-15</v>
      </c>
      <c r="J4" s="18" t="str">
        <f t="shared" ca="1" si="0"/>
        <v>2013-14</v>
      </c>
      <c r="K4" s="18" t="str">
        <f t="shared" ca="1" si="0"/>
        <v>2012-13</v>
      </c>
      <c r="L4" s="18" t="str">
        <f t="shared" ca="1" si="0"/>
        <v>2011-12</v>
      </c>
      <c r="M4" s="18" t="str">
        <f t="shared" ca="1" si="0"/>
        <v>2010-11</v>
      </c>
      <c r="N4" s="18" t="str">
        <f t="shared" ca="1" si="0"/>
        <v>2009-10</v>
      </c>
      <c r="O4" s="11"/>
    </row>
    <row r="5" spans="1:15" s="7" customFormat="1" ht="7.5" customHeight="1">
      <c r="A5" s="20"/>
      <c r="B5" s="20"/>
      <c r="C5" s="20"/>
      <c r="D5" s="20"/>
      <c r="E5" s="82"/>
      <c r="F5" s="82"/>
      <c r="G5" s="82"/>
      <c r="H5" s="82"/>
      <c r="I5" s="82"/>
      <c r="J5" s="82"/>
      <c r="K5" s="82"/>
      <c r="L5" s="82"/>
      <c r="M5" s="82"/>
      <c r="N5" s="82"/>
      <c r="O5" s="11"/>
    </row>
    <row r="6" spans="1:15" ht="16.5" customHeight="1">
      <c r="A6" s="83"/>
      <c r="B6" s="40"/>
      <c r="C6" s="40"/>
      <c r="D6" s="84" t="s">
        <v>14</v>
      </c>
      <c r="E6" s="115" t="s">
        <v>114</v>
      </c>
      <c r="F6" s="116"/>
      <c r="G6" s="116"/>
      <c r="H6" s="116"/>
      <c r="I6" s="116"/>
      <c r="J6" s="116"/>
      <c r="K6" s="116"/>
      <c r="L6" s="116"/>
      <c r="M6" s="116"/>
      <c r="N6" s="116"/>
      <c r="O6" s="11"/>
    </row>
    <row r="7" spans="1:15" ht="16.5" customHeight="1">
      <c r="A7" s="17" t="s">
        <v>13</v>
      </c>
      <c r="B7" s="12"/>
      <c r="C7" s="12"/>
      <c r="D7" s="20"/>
      <c r="E7" s="64">
        <f>SUM(E9:E11,E13)</f>
        <v>3240.0399999999922</v>
      </c>
      <c r="F7" s="64">
        <f t="shared" ref="F7:N7" si="1">SUM(F9:F11,F13)</f>
        <v>3135.52</v>
      </c>
      <c r="G7" s="64">
        <f t="shared" si="1"/>
        <v>3135</v>
      </c>
      <c r="H7" s="64">
        <f t="shared" si="1"/>
        <v>3021.63</v>
      </c>
      <c r="I7" s="64">
        <f t="shared" si="1"/>
        <v>3044.6</v>
      </c>
      <c r="J7" s="64">
        <f t="shared" si="1"/>
        <v>2942</v>
      </c>
      <c r="K7" s="64">
        <f t="shared" si="1"/>
        <v>3101</v>
      </c>
      <c r="L7" s="64">
        <f t="shared" si="1"/>
        <v>3201</v>
      </c>
      <c r="M7" s="64">
        <f t="shared" si="1"/>
        <v>3199</v>
      </c>
      <c r="N7" s="64">
        <f t="shared" si="1"/>
        <v>3132</v>
      </c>
      <c r="O7" s="11"/>
    </row>
    <row r="8" spans="1:15" ht="16.5" customHeight="1">
      <c r="A8" s="15" t="s">
        <v>12</v>
      </c>
      <c r="B8" s="12"/>
      <c r="C8" s="12"/>
      <c r="D8" s="20"/>
      <c r="E8" s="75">
        <f>SUM(E9:E11)</f>
        <v>2530.9899999999925</v>
      </c>
      <c r="F8" s="16">
        <f t="shared" ref="F8:N8" si="2">SUM(F9:F11)</f>
        <v>2490.52</v>
      </c>
      <c r="G8" s="16">
        <f t="shared" si="2"/>
        <v>2537</v>
      </c>
      <c r="H8" s="16">
        <f t="shared" si="2"/>
        <v>2568.63</v>
      </c>
      <c r="I8" s="16">
        <f t="shared" si="2"/>
        <v>2511.6</v>
      </c>
      <c r="J8" s="16">
        <f t="shared" si="2"/>
        <v>2443</v>
      </c>
      <c r="K8" s="16">
        <f t="shared" si="2"/>
        <v>2478</v>
      </c>
      <c r="L8" s="16">
        <f t="shared" si="2"/>
        <v>2464</v>
      </c>
      <c r="M8" s="16">
        <f t="shared" si="2"/>
        <v>2422</v>
      </c>
      <c r="N8" s="16">
        <f t="shared" si="2"/>
        <v>2373</v>
      </c>
      <c r="O8" s="11"/>
    </row>
    <row r="9" spans="1:15" ht="16.5" customHeight="1">
      <c r="A9" s="13" t="s">
        <v>11</v>
      </c>
      <c r="B9" s="12"/>
      <c r="C9" s="12"/>
      <c r="D9" s="40" t="s">
        <v>108</v>
      </c>
      <c r="E9" s="94">
        <v>2296.9499999999998</v>
      </c>
      <c r="F9" s="49">
        <v>2244.9</v>
      </c>
      <c r="G9" s="49">
        <v>2276</v>
      </c>
      <c r="H9" s="49">
        <v>2270.63</v>
      </c>
      <c r="I9" s="49">
        <v>2214</v>
      </c>
      <c r="J9" s="49">
        <v>2238</v>
      </c>
      <c r="K9" s="49">
        <v>2272</v>
      </c>
      <c r="L9" s="49">
        <v>2262</v>
      </c>
      <c r="M9" s="49">
        <v>2262</v>
      </c>
      <c r="N9" s="49">
        <v>2215</v>
      </c>
      <c r="O9" s="11"/>
    </row>
    <row r="10" spans="1:15" ht="16.5" customHeight="1">
      <c r="A10" s="13" t="s">
        <v>10</v>
      </c>
      <c r="B10" s="12"/>
      <c r="C10" s="12"/>
      <c r="D10" s="40" t="s">
        <v>108</v>
      </c>
      <c r="E10" s="94">
        <v>202.82999999999285</v>
      </c>
      <c r="F10" s="49">
        <v>204.43</v>
      </c>
      <c r="G10" s="48">
        <v>203</v>
      </c>
      <c r="H10" s="49">
        <v>206</v>
      </c>
      <c r="I10" s="49">
        <v>206.6</v>
      </c>
      <c r="J10" s="49">
        <v>205</v>
      </c>
      <c r="K10" s="49">
        <v>206</v>
      </c>
      <c r="L10" s="49">
        <v>202</v>
      </c>
      <c r="M10" s="49">
        <v>160</v>
      </c>
      <c r="N10" s="49">
        <v>158</v>
      </c>
      <c r="O10" s="11"/>
    </row>
    <row r="11" spans="1:15" ht="16.5" customHeight="1">
      <c r="A11" s="13" t="s">
        <v>9</v>
      </c>
      <c r="B11" s="12"/>
      <c r="C11" s="12"/>
      <c r="D11" s="40" t="s">
        <v>108</v>
      </c>
      <c r="E11" s="95">
        <v>31.209999999999997</v>
      </c>
      <c r="F11" s="50">
        <v>41.19</v>
      </c>
      <c r="G11" s="50">
        <v>58</v>
      </c>
      <c r="H11" s="50">
        <v>92</v>
      </c>
      <c r="I11" s="50">
        <v>91</v>
      </c>
      <c r="J11" s="50" t="s">
        <v>106</v>
      </c>
      <c r="K11" s="50" t="s">
        <v>106</v>
      </c>
      <c r="L11" s="50" t="s">
        <v>106</v>
      </c>
      <c r="M11" s="50">
        <v>0</v>
      </c>
      <c r="N11" s="50">
        <v>0</v>
      </c>
      <c r="O11" s="11"/>
    </row>
    <row r="12" spans="1:15" ht="16.5" customHeight="1">
      <c r="A12" s="15" t="s">
        <v>8</v>
      </c>
      <c r="B12" s="12"/>
      <c r="C12" s="12"/>
      <c r="D12" s="40"/>
      <c r="E12" s="85"/>
      <c r="F12" s="85"/>
      <c r="G12" s="85"/>
      <c r="H12" s="85"/>
      <c r="I12" s="85"/>
      <c r="J12" s="85"/>
      <c r="K12" s="85"/>
      <c r="L12" s="85"/>
      <c r="M12" s="85"/>
      <c r="N12" s="85"/>
      <c r="O12" s="11"/>
    </row>
    <row r="13" spans="1:15" ht="16.5" customHeight="1">
      <c r="A13" s="13" t="s">
        <v>7</v>
      </c>
      <c r="B13" s="12"/>
      <c r="C13" s="12"/>
      <c r="D13" s="40" t="s">
        <v>108</v>
      </c>
      <c r="E13" s="95">
        <v>709.04999999999973</v>
      </c>
      <c r="F13" s="50">
        <v>645</v>
      </c>
      <c r="G13" s="50">
        <v>598</v>
      </c>
      <c r="H13" s="50">
        <v>453</v>
      </c>
      <c r="I13" s="50">
        <v>533</v>
      </c>
      <c r="J13" s="50">
        <v>499</v>
      </c>
      <c r="K13" s="50">
        <v>623</v>
      </c>
      <c r="L13" s="50">
        <v>737</v>
      </c>
      <c r="M13" s="50">
        <v>777</v>
      </c>
      <c r="N13" s="50">
        <v>759</v>
      </c>
      <c r="O13" s="11"/>
    </row>
    <row r="14" spans="1:15" ht="3" customHeight="1">
      <c r="A14" s="13"/>
      <c r="B14" s="12"/>
      <c r="C14" s="12"/>
      <c r="D14" s="40"/>
      <c r="E14" s="86"/>
      <c r="F14" s="87"/>
      <c r="G14" s="87"/>
      <c r="H14" s="87"/>
      <c r="I14" s="87"/>
      <c r="J14" s="87"/>
      <c r="K14" s="87"/>
      <c r="L14" s="87"/>
      <c r="M14" s="87"/>
      <c r="N14" s="88"/>
      <c r="O14" s="11"/>
    </row>
    <row r="15" spans="1:15" ht="16.5" customHeight="1">
      <c r="A15" s="62" t="s">
        <v>93</v>
      </c>
      <c r="B15" s="12"/>
      <c r="C15" s="12"/>
      <c r="D15" s="40"/>
      <c r="E15" s="115" t="s">
        <v>109</v>
      </c>
      <c r="F15" s="116"/>
      <c r="G15" s="116"/>
      <c r="H15" s="116"/>
      <c r="I15" s="116"/>
      <c r="J15" s="116"/>
      <c r="K15" s="116"/>
      <c r="L15" s="116"/>
      <c r="M15" s="116"/>
      <c r="N15" s="116"/>
      <c r="O15" s="11"/>
    </row>
    <row r="16" spans="1:15" ht="16.5" customHeight="1">
      <c r="A16" s="13" t="s">
        <v>94</v>
      </c>
      <c r="B16" s="12"/>
      <c r="C16" s="12"/>
      <c r="D16" s="40" t="s">
        <v>110</v>
      </c>
      <c r="E16" s="94">
        <v>533</v>
      </c>
      <c r="F16" s="49">
        <v>553</v>
      </c>
      <c r="G16" s="49">
        <v>579</v>
      </c>
      <c r="H16" s="49">
        <v>614</v>
      </c>
      <c r="I16" s="49">
        <v>634</v>
      </c>
      <c r="J16" s="63" t="s">
        <v>2</v>
      </c>
      <c r="K16" s="63" t="s">
        <v>2</v>
      </c>
      <c r="L16" s="63" t="s">
        <v>2</v>
      </c>
      <c r="M16" s="63" t="s">
        <v>2</v>
      </c>
      <c r="N16" s="63" t="s">
        <v>2</v>
      </c>
      <c r="O16" s="11"/>
    </row>
    <row r="17" spans="1:15" ht="16.5" customHeight="1">
      <c r="A17" s="13" t="s">
        <v>95</v>
      </c>
      <c r="B17" s="12"/>
      <c r="C17" s="12"/>
      <c r="D17" s="40" t="s">
        <v>110</v>
      </c>
      <c r="E17" s="94">
        <v>1093</v>
      </c>
      <c r="F17" s="49">
        <v>1068</v>
      </c>
      <c r="G17" s="49">
        <v>1071</v>
      </c>
      <c r="H17" s="49">
        <v>1058</v>
      </c>
      <c r="I17" s="49">
        <v>1029</v>
      </c>
      <c r="J17" s="63" t="s">
        <v>2</v>
      </c>
      <c r="K17" s="63" t="s">
        <v>2</v>
      </c>
      <c r="L17" s="63" t="s">
        <v>2</v>
      </c>
      <c r="M17" s="63" t="s">
        <v>2</v>
      </c>
      <c r="N17" s="63" t="s">
        <v>2</v>
      </c>
      <c r="O17" s="11"/>
    </row>
    <row r="18" spans="1:15" ht="16.5" customHeight="1">
      <c r="A18" s="13" t="s">
        <v>96</v>
      </c>
      <c r="B18" s="12"/>
      <c r="C18" s="12"/>
      <c r="D18" s="40" t="s">
        <v>110</v>
      </c>
      <c r="E18" s="94">
        <v>1264</v>
      </c>
      <c r="F18" s="49">
        <v>1302</v>
      </c>
      <c r="G18" s="49">
        <v>1358</v>
      </c>
      <c r="H18" s="49">
        <v>1394</v>
      </c>
      <c r="I18" s="49">
        <v>1386</v>
      </c>
      <c r="J18" s="63" t="s">
        <v>2</v>
      </c>
      <c r="K18" s="63" t="s">
        <v>2</v>
      </c>
      <c r="L18" s="63" t="s">
        <v>2</v>
      </c>
      <c r="M18" s="63" t="s">
        <v>2</v>
      </c>
      <c r="N18" s="63" t="s">
        <v>2</v>
      </c>
      <c r="O18" s="11"/>
    </row>
    <row r="19" spans="1:15" ht="16.5" customHeight="1">
      <c r="A19" s="13" t="s">
        <v>97</v>
      </c>
      <c r="B19" s="12"/>
      <c r="C19" s="12"/>
      <c r="D19" s="40" t="s">
        <v>110</v>
      </c>
      <c r="E19" s="94">
        <v>1165</v>
      </c>
      <c r="F19" s="49">
        <v>1141</v>
      </c>
      <c r="G19" s="49">
        <v>1123</v>
      </c>
      <c r="H19" s="49">
        <v>1124</v>
      </c>
      <c r="I19" s="49">
        <v>1119</v>
      </c>
      <c r="J19" s="63" t="s">
        <v>2</v>
      </c>
      <c r="K19" s="63" t="s">
        <v>2</v>
      </c>
      <c r="L19" s="63" t="s">
        <v>2</v>
      </c>
      <c r="M19" s="63" t="s">
        <v>2</v>
      </c>
      <c r="N19" s="63" t="s">
        <v>2</v>
      </c>
      <c r="O19" s="11"/>
    </row>
    <row r="20" spans="1:15" ht="16.5" customHeight="1">
      <c r="A20" s="13" t="s">
        <v>98</v>
      </c>
      <c r="B20" s="12"/>
      <c r="C20" s="12"/>
      <c r="D20" s="40" t="s">
        <v>110</v>
      </c>
      <c r="E20" s="94">
        <v>283</v>
      </c>
      <c r="F20" s="49">
        <v>257</v>
      </c>
      <c r="G20" s="49">
        <v>252</v>
      </c>
      <c r="H20" s="49">
        <v>252</v>
      </c>
      <c r="I20" s="49">
        <v>248</v>
      </c>
      <c r="J20" s="63" t="s">
        <v>2</v>
      </c>
      <c r="K20" s="63" t="s">
        <v>2</v>
      </c>
      <c r="L20" s="63" t="s">
        <v>2</v>
      </c>
      <c r="M20" s="63" t="s">
        <v>2</v>
      </c>
      <c r="N20" s="63" t="s">
        <v>2</v>
      </c>
      <c r="O20" s="11"/>
    </row>
    <row r="21" spans="1:15" ht="16.5" customHeight="1">
      <c r="A21" s="62" t="s">
        <v>99</v>
      </c>
      <c r="B21" s="12"/>
      <c r="C21" s="12"/>
      <c r="D21" s="40"/>
      <c r="E21" s="115" t="s">
        <v>109</v>
      </c>
      <c r="F21" s="116"/>
      <c r="G21" s="116"/>
      <c r="H21" s="116"/>
      <c r="I21" s="116"/>
      <c r="J21" s="116"/>
      <c r="K21" s="116"/>
      <c r="L21" s="116"/>
      <c r="M21" s="116"/>
      <c r="N21" s="116"/>
      <c r="O21" s="11"/>
    </row>
    <row r="22" spans="1:15" ht="43.5" customHeight="1">
      <c r="A22" s="89" t="s">
        <v>113</v>
      </c>
      <c r="B22" s="12"/>
      <c r="C22" s="12"/>
      <c r="D22" s="40" t="s">
        <v>110</v>
      </c>
      <c r="E22" s="95">
        <v>303</v>
      </c>
      <c r="F22" s="49">
        <v>288</v>
      </c>
      <c r="G22" s="49">
        <v>359</v>
      </c>
      <c r="H22" s="49">
        <v>340</v>
      </c>
      <c r="I22" s="49">
        <v>357</v>
      </c>
      <c r="J22" s="90" t="s">
        <v>2</v>
      </c>
      <c r="K22" s="90" t="s">
        <v>2</v>
      </c>
      <c r="L22" s="90" t="s">
        <v>2</v>
      </c>
      <c r="M22" s="90" t="s">
        <v>2</v>
      </c>
      <c r="N22" s="90" t="s">
        <v>2</v>
      </c>
      <c r="O22" s="11"/>
    </row>
    <row r="23" spans="1:15" ht="13.5" customHeight="1">
      <c r="A23" s="12"/>
      <c r="B23" s="12"/>
      <c r="C23" s="12"/>
      <c r="D23" s="20"/>
      <c r="E23" s="91"/>
      <c r="F23" s="91"/>
      <c r="G23" s="91"/>
      <c r="H23" s="91"/>
      <c r="I23" s="91"/>
      <c r="J23" s="91"/>
      <c r="K23" s="91"/>
      <c r="L23" s="91"/>
      <c r="M23" s="91"/>
      <c r="N23" s="91"/>
      <c r="O23" s="11"/>
    </row>
    <row r="24" spans="1:15" ht="16.5" customHeight="1">
      <c r="A24" s="15" t="s">
        <v>6</v>
      </c>
      <c r="B24" s="12"/>
      <c r="C24" s="12"/>
      <c r="D24" s="20"/>
      <c r="E24" s="115" t="s">
        <v>111</v>
      </c>
      <c r="F24" s="116"/>
      <c r="G24" s="116"/>
      <c r="H24" s="116"/>
      <c r="I24" s="116"/>
      <c r="J24" s="116"/>
      <c r="K24" s="116"/>
      <c r="L24" s="116"/>
      <c r="M24" s="116"/>
      <c r="N24" s="116"/>
      <c r="O24" s="11"/>
    </row>
    <row r="25" spans="1:15" ht="16.5" customHeight="1">
      <c r="A25" s="15" t="s">
        <v>112</v>
      </c>
      <c r="B25" s="12"/>
      <c r="C25" s="12"/>
      <c r="D25" s="20"/>
      <c r="E25" s="93">
        <f>SUM(E26:E27)</f>
        <v>33625</v>
      </c>
      <c r="F25" s="36">
        <f>SUM(F26:F27)</f>
        <v>36033</v>
      </c>
      <c r="G25" s="36">
        <f t="shared" ref="G25:N25" si="3">SUM(G26:G27)</f>
        <v>36031</v>
      </c>
      <c r="H25" s="36">
        <f t="shared" si="3"/>
        <v>36023</v>
      </c>
      <c r="I25" s="36">
        <f t="shared" si="3"/>
        <v>35023</v>
      </c>
      <c r="J25" s="36">
        <f t="shared" si="3"/>
        <v>35027</v>
      </c>
      <c r="K25" s="36">
        <f t="shared" si="3"/>
        <v>35026</v>
      </c>
      <c r="L25" s="36">
        <f t="shared" si="3"/>
        <v>34023</v>
      </c>
      <c r="M25" s="36">
        <f t="shared" si="3"/>
        <v>34022</v>
      </c>
      <c r="N25" s="36">
        <f t="shared" si="3"/>
        <v>34025</v>
      </c>
      <c r="O25" s="11"/>
    </row>
    <row r="26" spans="1:15" ht="16.5" customHeight="1">
      <c r="A26" s="13" t="s">
        <v>5</v>
      </c>
      <c r="B26" s="12"/>
      <c r="C26" s="12"/>
      <c r="D26" s="40" t="s">
        <v>110</v>
      </c>
      <c r="E26" s="94">
        <v>13419</v>
      </c>
      <c r="F26" s="49">
        <v>14213</v>
      </c>
      <c r="G26" s="49">
        <v>14089</v>
      </c>
      <c r="H26" s="49">
        <v>14217</v>
      </c>
      <c r="I26" s="49">
        <v>14112</v>
      </c>
      <c r="J26" s="49">
        <v>13763</v>
      </c>
      <c r="K26" s="49">
        <v>13140</v>
      </c>
      <c r="L26" s="49">
        <v>12545</v>
      </c>
      <c r="M26" s="49">
        <v>11534</v>
      </c>
      <c r="N26" s="49">
        <v>10536</v>
      </c>
      <c r="O26" s="11"/>
    </row>
    <row r="27" spans="1:15" ht="16.5" customHeight="1">
      <c r="A27" s="13" t="s">
        <v>4</v>
      </c>
      <c r="B27" s="12"/>
      <c r="C27" s="12"/>
      <c r="D27" s="40" t="s">
        <v>110</v>
      </c>
      <c r="E27" s="95">
        <v>20206</v>
      </c>
      <c r="F27" s="50">
        <v>21820</v>
      </c>
      <c r="G27" s="50">
        <v>21942</v>
      </c>
      <c r="H27" s="50">
        <v>21806</v>
      </c>
      <c r="I27" s="50">
        <v>20911</v>
      </c>
      <c r="J27" s="50">
        <v>21264</v>
      </c>
      <c r="K27" s="50">
        <v>21886</v>
      </c>
      <c r="L27" s="50">
        <v>21478</v>
      </c>
      <c r="M27" s="50">
        <v>22488</v>
      </c>
      <c r="N27" s="50">
        <v>23489</v>
      </c>
      <c r="O27" s="11"/>
    </row>
    <row r="28" spans="1:15" ht="3" customHeight="1">
      <c r="A28" s="4"/>
      <c r="B28" s="4"/>
      <c r="C28" s="4"/>
      <c r="D28" s="4"/>
      <c r="E28" s="4"/>
      <c r="F28" s="4"/>
      <c r="G28" s="4"/>
      <c r="H28" s="4"/>
      <c r="I28" s="4"/>
      <c r="J28" s="4"/>
      <c r="K28" s="4"/>
      <c r="L28" s="4"/>
      <c r="M28" s="4"/>
      <c r="N28" s="4"/>
      <c r="O28" s="11"/>
    </row>
    <row r="29" spans="1:15" ht="4.5" customHeight="1">
      <c r="A29" s="4"/>
      <c r="B29" s="4"/>
      <c r="C29" s="4"/>
      <c r="D29" s="4"/>
      <c r="E29" s="9"/>
      <c r="F29" s="9"/>
      <c r="G29" s="9"/>
      <c r="H29" s="9"/>
      <c r="I29" s="9"/>
      <c r="J29" s="9"/>
      <c r="K29" s="9"/>
      <c r="L29" s="9"/>
      <c r="M29" s="9"/>
      <c r="N29" s="9"/>
      <c r="O29" s="8"/>
    </row>
    <row r="30" spans="1:15" ht="372" customHeight="1">
      <c r="A30" s="109" t="s">
        <v>119</v>
      </c>
      <c r="B30" s="110"/>
      <c r="C30" s="110"/>
      <c r="D30" s="111"/>
      <c r="E30" s="112" t="s">
        <v>120</v>
      </c>
      <c r="F30" s="113"/>
      <c r="G30" s="113"/>
      <c r="H30" s="113"/>
      <c r="I30" s="113"/>
      <c r="J30" s="113"/>
      <c r="K30" s="113"/>
      <c r="L30" s="113"/>
      <c r="M30" s="113"/>
      <c r="N30" s="113"/>
      <c r="O30" s="10"/>
    </row>
    <row r="31" spans="1:15" ht="21" customHeight="1"/>
    <row r="32" spans="1:15" ht="21" customHeight="1"/>
    <row r="33" ht="21" customHeight="1"/>
    <row r="34" ht="0.75" customHeight="1"/>
    <row r="35" ht="19.5" customHeight="1"/>
    <row r="36" ht="19.5" customHeight="1"/>
    <row r="37" ht="19.5" customHeight="1"/>
    <row r="38" ht="19.5" customHeight="1"/>
    <row r="39" ht="19.5" customHeight="1"/>
    <row r="40" ht="19.5" customHeight="1"/>
    <row r="41" ht="19.5" customHeight="1"/>
    <row r="42" ht="19.5" customHeight="1"/>
    <row r="43" ht="19.5" customHeight="1"/>
    <row r="44" ht="19.5" customHeight="1"/>
  </sheetData>
  <sheetProtection selectLockedCells="1"/>
  <protectedRanges>
    <protectedRange sqref="E26:N27 F9:N11 E14:N14 J16:N20 J22:N22 F13:N13" name="Range1"/>
    <protectedRange sqref="E22:I22" name="Range1_1"/>
    <protectedRange sqref="E16:I20" name="Range1_2"/>
    <protectedRange sqref="E13" name="Range1_3"/>
    <protectedRange sqref="E9:E11" name="Range1_4"/>
  </protectedRanges>
  <mergeCells count="7">
    <mergeCell ref="A30:D30"/>
    <mergeCell ref="E30:N30"/>
    <mergeCell ref="K1:N1"/>
    <mergeCell ref="E6:N6"/>
    <mergeCell ref="E15:N15"/>
    <mergeCell ref="E24:N24"/>
    <mergeCell ref="E21:N21"/>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E26:N27 E13:N14 E16:N20 E22:N22 E9:N11" xr:uid="{00000000-0002-0000-0300-000000000000}">
      <formula1>OR(E9="na",E9="..",ISNUMBER(E9))</formula1>
    </dataValidation>
  </dataValidations>
  <pageMargins left="0.31496062992125984" right="0.31496062992125984" top="0.74803149606299213" bottom="0.74803149606299213" header="0.31496062992125984" footer="0.31496062992125984"/>
  <pageSetup paperSize="9" scale="91" fitToHeight="0" orientation="landscape" blackAndWhite="1" cellComments="asDisplayed" r:id="rId1"/>
  <headerFooter alignWithMargins="0">
    <oddFooter>&amp;Lprinted: &amp;D &amp;T&amp;C&amp;F&amp;Rpage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theme="0" tint="-0.14999847407452621"/>
    <pageSetUpPr fitToPage="1"/>
  </sheetPr>
  <dimension ref="A1:AT54"/>
  <sheetViews>
    <sheetView showGridLines="0" view="pageBreakPreview" topLeftCell="C1" zoomScale="115" zoomScaleNormal="100" zoomScaleSheetLayoutView="115" workbookViewId="0">
      <selection activeCell="C13" sqref="C13:F13"/>
    </sheetView>
  </sheetViews>
  <sheetFormatPr defaultColWidth="9.140625" defaultRowHeight="16.5" customHeight="1"/>
  <cols>
    <col min="1" max="1" width="0.7109375" style="7" hidden="1" customWidth="1"/>
    <col min="2" max="2" width="5.28515625" style="7" hidden="1" customWidth="1"/>
    <col min="3" max="3" width="25.7109375" style="7" customWidth="1"/>
    <col min="4" max="4" width="0" style="7" hidden="1" customWidth="1"/>
    <col min="5" max="5" width="0.85546875" style="7" hidden="1" customWidth="1"/>
    <col min="6" max="6" width="7.140625" style="7" customWidth="1"/>
    <col min="7" max="7" width="9.7109375" style="7" customWidth="1"/>
    <col min="8" max="12" width="7.42578125" style="7" customWidth="1"/>
    <col min="13" max="16" width="7.28515625" style="7" customWidth="1"/>
    <col min="17" max="17" width="0.42578125" style="6" customWidth="1"/>
    <col min="18" max="19" width="9.28515625" style="6" customWidth="1"/>
    <col min="20" max="35" width="9.140625" style="6"/>
    <col min="36" max="16384" width="9.140625" style="32"/>
  </cols>
  <sheetData>
    <row r="1" spans="1:46" ht="42.75" customHeight="1">
      <c r="B1" s="51"/>
      <c r="C1" s="51" t="s">
        <v>1</v>
      </c>
      <c r="D1" s="51"/>
      <c r="E1" s="52"/>
      <c r="F1" s="52"/>
      <c r="G1" s="52"/>
      <c r="H1" s="52"/>
      <c r="I1" s="52"/>
      <c r="J1" s="52"/>
      <c r="K1" s="52"/>
      <c r="L1" s="123" t="s">
        <v>115</v>
      </c>
      <c r="M1" s="123"/>
      <c r="N1" s="123"/>
      <c r="O1" s="123"/>
      <c r="P1" s="123"/>
      <c r="Q1" s="30"/>
    </row>
    <row r="2" spans="1:46" s="23" customFormat="1" ht="16.5" customHeight="1">
      <c r="B2" s="92" t="e">
        <f ca="1">MID(CELL("filename",#REF!),FIND("]",TEXT(CELL("filename",#REF!),""))+1,100)</f>
        <v>#REF!</v>
      </c>
      <c r="C2" s="105" t="s">
        <v>117</v>
      </c>
      <c r="D2" s="29" t="s">
        <v>36</v>
      </c>
      <c r="E2" s="28"/>
      <c r="H2" s="28"/>
      <c r="J2" s="28"/>
      <c r="K2" s="28"/>
      <c r="L2" s="28"/>
      <c r="M2" s="28"/>
      <c r="N2" s="28"/>
      <c r="O2" s="28"/>
      <c r="P2" s="28"/>
      <c r="Q2" s="27"/>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row>
    <row r="3" spans="1:46" s="7" customFormat="1" ht="10.5" hidden="1" customHeight="1">
      <c r="A3" s="22"/>
      <c r="B3" s="20"/>
      <c r="C3" s="20"/>
      <c r="D3" s="20"/>
      <c r="E3" s="20"/>
      <c r="F3" s="26"/>
      <c r="G3" s="21">
        <v>0</v>
      </c>
      <c r="H3" s="21">
        <v>-1</v>
      </c>
      <c r="I3" s="21">
        <v>-2</v>
      </c>
      <c r="J3" s="21">
        <v>-3</v>
      </c>
      <c r="K3" s="21">
        <v>-4</v>
      </c>
      <c r="L3" s="21">
        <v>-5</v>
      </c>
      <c r="M3" s="21">
        <v>-6</v>
      </c>
      <c r="N3" s="21">
        <v>-7</v>
      </c>
      <c r="O3" s="21">
        <v>-8</v>
      </c>
      <c r="P3" s="21">
        <v>-9</v>
      </c>
      <c r="Q3" s="11"/>
      <c r="R3" s="6"/>
      <c r="S3" s="6"/>
      <c r="T3" s="6"/>
      <c r="U3" s="6"/>
      <c r="V3" s="6"/>
      <c r="W3" s="6"/>
      <c r="X3" s="6"/>
      <c r="Y3" s="6"/>
      <c r="Z3" s="6"/>
      <c r="AA3" s="6"/>
      <c r="AB3" s="6"/>
      <c r="AC3" s="6"/>
      <c r="AD3" s="6"/>
      <c r="AE3" s="6"/>
      <c r="AF3" s="6"/>
      <c r="AG3" s="6"/>
      <c r="AH3" s="6"/>
      <c r="AI3" s="6"/>
    </row>
    <row r="4" spans="1:46" s="2" customFormat="1" ht="16.5" customHeight="1">
      <c r="A4" s="5"/>
      <c r="B4" s="4"/>
      <c r="C4" s="4"/>
      <c r="D4" s="4" t="s">
        <v>15</v>
      </c>
      <c r="E4" s="4"/>
      <c r="F4" s="26"/>
      <c r="G4" s="18" t="str">
        <f t="shared" ref="G4:P4" ca="1" si="0">IF($D$4="F",INDIRECT("YearM"&amp;ABS(G3)),INDIRECT("CYearM"&amp;ABS(G3)))</f>
        <v>2018-19</v>
      </c>
      <c r="H4" s="18" t="str">
        <f t="shared" ca="1" si="0"/>
        <v>2017-18</v>
      </c>
      <c r="I4" s="18" t="str">
        <f t="shared" ca="1" si="0"/>
        <v>2016-17</v>
      </c>
      <c r="J4" s="18" t="str">
        <f t="shared" ca="1" si="0"/>
        <v>2015-16</v>
      </c>
      <c r="K4" s="18" t="str">
        <f t="shared" ca="1" si="0"/>
        <v>2014-15</v>
      </c>
      <c r="L4" s="18" t="str">
        <f t="shared" ca="1" si="0"/>
        <v>2013-14</v>
      </c>
      <c r="M4" s="18" t="str">
        <f t="shared" ca="1" si="0"/>
        <v>2012-13</v>
      </c>
      <c r="N4" s="18" t="str">
        <f t="shared" ca="1" si="0"/>
        <v>2011-12</v>
      </c>
      <c r="O4" s="18" t="str">
        <f t="shared" ca="1" si="0"/>
        <v>2010-11</v>
      </c>
      <c r="P4" s="18" t="str">
        <f t="shared" ca="1" si="0"/>
        <v>2009-10</v>
      </c>
      <c r="Q4" s="11"/>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row>
    <row r="5" spans="1:46" ht="3.95" customHeight="1">
      <c r="A5" s="22"/>
      <c r="B5" s="20"/>
      <c r="C5" s="20"/>
      <c r="D5" s="20"/>
      <c r="E5" s="20"/>
      <c r="F5" s="26"/>
      <c r="G5" s="20"/>
      <c r="H5" s="20"/>
      <c r="I5" s="20"/>
      <c r="J5" s="20"/>
      <c r="K5" s="20"/>
      <c r="L5" s="20"/>
      <c r="M5" s="20"/>
      <c r="N5" s="20"/>
      <c r="O5" s="20"/>
      <c r="P5" s="20"/>
      <c r="Q5" s="11"/>
    </row>
    <row r="6" spans="1:46" ht="16.5" customHeight="1">
      <c r="A6" s="22"/>
      <c r="B6" s="41"/>
      <c r="C6" s="19" t="s">
        <v>14</v>
      </c>
      <c r="D6" s="40"/>
      <c r="E6" s="40"/>
      <c r="F6" s="26"/>
      <c r="G6" s="59"/>
      <c r="H6" s="60"/>
      <c r="I6" s="60"/>
      <c r="J6" s="60"/>
      <c r="K6" s="61" t="s">
        <v>17</v>
      </c>
      <c r="L6" s="60"/>
      <c r="M6" s="60"/>
      <c r="N6" s="60"/>
      <c r="O6" s="60"/>
      <c r="P6" s="60"/>
      <c r="Q6" s="11"/>
    </row>
    <row r="7" spans="1:46" ht="16.5" customHeight="1">
      <c r="A7" s="22"/>
      <c r="B7" s="57" t="s">
        <v>32</v>
      </c>
      <c r="C7" s="117" t="s">
        <v>35</v>
      </c>
      <c r="D7" s="117"/>
      <c r="E7" s="117"/>
      <c r="F7" s="118" t="s">
        <v>17</v>
      </c>
      <c r="G7" s="96">
        <f>SUM(G8:G10)</f>
        <v>706155.94082120038</v>
      </c>
      <c r="H7" s="39">
        <f t="shared" ref="H7:P7" si="1">SUM(H8:H10)</f>
        <v>662990.93596999696</v>
      </c>
      <c r="I7" s="39">
        <f t="shared" si="1"/>
        <v>616362.96319000097</v>
      </c>
      <c r="J7" s="39">
        <f t="shared" si="1"/>
        <v>614415</v>
      </c>
      <c r="K7" s="39">
        <f t="shared" si="1"/>
        <v>615724.83057000395</v>
      </c>
      <c r="L7" s="39">
        <f t="shared" si="1"/>
        <v>563023.62269999995</v>
      </c>
      <c r="M7" s="39">
        <f t="shared" si="1"/>
        <v>469701.91536000004</v>
      </c>
      <c r="N7" s="39">
        <f t="shared" si="1"/>
        <v>488792.22334000003</v>
      </c>
      <c r="O7" s="39">
        <f t="shared" si="1"/>
        <v>460212.76639</v>
      </c>
      <c r="P7" s="39">
        <f t="shared" si="1"/>
        <v>427455.85993999999</v>
      </c>
      <c r="Q7" s="11"/>
    </row>
    <row r="8" spans="1:46" ht="16.5" customHeight="1">
      <c r="A8" s="22"/>
      <c r="B8" s="57" t="s">
        <v>32</v>
      </c>
      <c r="C8" s="119" t="s">
        <v>34</v>
      </c>
      <c r="D8" s="119"/>
      <c r="E8" s="119"/>
      <c r="F8" s="120"/>
      <c r="G8" s="97">
        <f t="shared" ref="G8" si="2">SUM(G13:G14)</f>
        <v>396828.95722000033</v>
      </c>
      <c r="H8" s="16">
        <f t="shared" ref="H8:P8" si="3">SUM(H13:H14)</f>
        <v>368495.39001999702</v>
      </c>
      <c r="I8" s="16">
        <f t="shared" si="3"/>
        <v>364417.56253000104</v>
      </c>
      <c r="J8" s="16">
        <f t="shared" si="3"/>
        <v>336395</v>
      </c>
      <c r="K8" s="16">
        <f t="shared" si="3"/>
        <v>326020.11856000399</v>
      </c>
      <c r="L8" s="16">
        <f t="shared" si="3"/>
        <v>307838.59411000001</v>
      </c>
      <c r="M8" s="16">
        <f t="shared" si="3"/>
        <v>295738.72357000003</v>
      </c>
      <c r="N8" s="16">
        <f t="shared" si="3"/>
        <v>306181.43800000002</v>
      </c>
      <c r="O8" s="16">
        <f t="shared" si="3"/>
        <v>284825.37809000001</v>
      </c>
      <c r="P8" s="16">
        <f t="shared" si="3"/>
        <v>258681.47333000001</v>
      </c>
      <c r="Q8" s="11"/>
    </row>
    <row r="9" spans="1:46" ht="16.5" customHeight="1">
      <c r="A9" s="22"/>
      <c r="B9" s="57" t="s">
        <v>32</v>
      </c>
      <c r="C9" s="119" t="s">
        <v>33</v>
      </c>
      <c r="D9" s="119"/>
      <c r="E9" s="119"/>
      <c r="F9" s="120" t="s">
        <v>17</v>
      </c>
      <c r="G9" s="97">
        <f t="shared" ref="G9" si="4">SUM(G18,G20)</f>
        <v>6414.3298311999988</v>
      </c>
      <c r="H9" s="16">
        <f t="shared" ref="H9:P9" si="5">SUM(H18,H20)</f>
        <v>4853.4897700000001</v>
      </c>
      <c r="I9" s="16">
        <f t="shared" si="5"/>
        <v>4839.8288499999999</v>
      </c>
      <c r="J9" s="16">
        <f t="shared" si="5"/>
        <v>4863</v>
      </c>
      <c r="K9" s="16">
        <f t="shared" si="5"/>
        <v>4762.7579800000003</v>
      </c>
      <c r="L9" s="16">
        <f t="shared" si="5"/>
        <v>16062.438109999999</v>
      </c>
      <c r="M9" s="16">
        <f t="shared" si="5"/>
        <v>31638.149150000001</v>
      </c>
      <c r="N9" s="16">
        <f t="shared" si="5"/>
        <v>32134.084800000001</v>
      </c>
      <c r="O9" s="16">
        <f t="shared" si="5"/>
        <v>30868.150570000002</v>
      </c>
      <c r="P9" s="16">
        <f t="shared" si="5"/>
        <v>33237.620419999999</v>
      </c>
      <c r="Q9" s="11"/>
    </row>
    <row r="10" spans="1:46" ht="16.5" customHeight="1">
      <c r="A10" s="22"/>
      <c r="B10" s="57" t="s">
        <v>32</v>
      </c>
      <c r="C10" s="119" t="s">
        <v>31</v>
      </c>
      <c r="D10" s="119"/>
      <c r="E10" s="119"/>
      <c r="F10" s="120" t="s">
        <v>17</v>
      </c>
      <c r="G10" s="98">
        <f t="shared" ref="G10" si="6">SUM(G24:G25)</f>
        <v>302912.65377000009</v>
      </c>
      <c r="H10" s="35">
        <f t="shared" ref="H10:P10" si="7">SUM(H24:H25)</f>
        <v>289642.05618000001</v>
      </c>
      <c r="I10" s="35">
        <f t="shared" si="7"/>
        <v>247105.57180999999</v>
      </c>
      <c r="J10" s="35">
        <f t="shared" si="7"/>
        <v>273157</v>
      </c>
      <c r="K10" s="35">
        <f t="shared" si="7"/>
        <v>284941.95403000002</v>
      </c>
      <c r="L10" s="35">
        <f t="shared" si="7"/>
        <v>239122.59048000001</v>
      </c>
      <c r="M10" s="35">
        <f t="shared" si="7"/>
        <v>142325.04264</v>
      </c>
      <c r="N10" s="35">
        <f t="shared" si="7"/>
        <v>150476.70053999999</v>
      </c>
      <c r="O10" s="35">
        <f t="shared" si="7"/>
        <v>144519.23772999999</v>
      </c>
      <c r="P10" s="35">
        <f t="shared" si="7"/>
        <v>135536.76618999999</v>
      </c>
      <c r="Q10" s="11"/>
    </row>
    <row r="11" spans="1:46" ht="4.1500000000000004" customHeight="1">
      <c r="A11" s="22"/>
      <c r="B11" s="58"/>
      <c r="C11" s="34"/>
      <c r="D11" s="34"/>
      <c r="E11" s="34"/>
      <c r="F11" s="34"/>
      <c r="G11" s="34"/>
      <c r="H11" s="34"/>
      <c r="I11" s="34"/>
      <c r="J11" s="34"/>
      <c r="K11" s="34"/>
      <c r="L11" s="34"/>
      <c r="M11" s="34"/>
      <c r="N11" s="34"/>
      <c r="O11" s="34"/>
      <c r="P11" s="34"/>
      <c r="Q11" s="11"/>
    </row>
    <row r="12" spans="1:46" ht="16.5" customHeight="1">
      <c r="A12" s="22"/>
      <c r="B12" s="57" t="s">
        <v>79</v>
      </c>
      <c r="C12" s="117" t="s">
        <v>30</v>
      </c>
      <c r="D12" s="117"/>
      <c r="E12" s="117"/>
      <c r="F12" s="118" t="s">
        <v>17</v>
      </c>
      <c r="G12" s="64">
        <f>SUM(G13:G15)</f>
        <v>396828.95722000033</v>
      </c>
      <c r="H12" s="14">
        <f t="shared" ref="H12:P12" si="8">SUM(H13:H15)</f>
        <v>368495.39001999702</v>
      </c>
      <c r="I12" s="14">
        <f t="shared" si="8"/>
        <v>364417.56253000104</v>
      </c>
      <c r="J12" s="14">
        <f t="shared" si="8"/>
        <v>336395</v>
      </c>
      <c r="K12" s="14">
        <f t="shared" si="8"/>
        <v>326020.11856000399</v>
      </c>
      <c r="L12" s="14">
        <f t="shared" si="8"/>
        <v>321418.20298</v>
      </c>
      <c r="M12" s="14">
        <f t="shared" si="8"/>
        <v>308766.27413000003</v>
      </c>
      <c r="N12" s="14">
        <f t="shared" si="8"/>
        <v>319594.32553000003</v>
      </c>
      <c r="O12" s="14">
        <f t="shared" si="8"/>
        <v>297462.04303</v>
      </c>
      <c r="P12" s="14">
        <f t="shared" si="8"/>
        <v>270254.56005000003</v>
      </c>
      <c r="Q12" s="11"/>
    </row>
    <row r="13" spans="1:46" ht="16.5" customHeight="1">
      <c r="A13" s="22"/>
      <c r="B13" s="47" t="s">
        <v>80</v>
      </c>
      <c r="C13" s="119" t="s">
        <v>29</v>
      </c>
      <c r="D13" s="119"/>
      <c r="E13" s="119"/>
      <c r="F13" s="120"/>
      <c r="G13" s="94">
        <v>327074.95235061576</v>
      </c>
      <c r="H13" s="49">
        <v>301578.45870919002</v>
      </c>
      <c r="I13" s="49">
        <v>298636.47776019003</v>
      </c>
      <c r="J13" s="49">
        <v>286363</v>
      </c>
      <c r="K13" s="49">
        <v>275695.32770721999</v>
      </c>
      <c r="L13" s="49">
        <v>254473.62959999999</v>
      </c>
      <c r="M13" s="49">
        <v>249489.16081</v>
      </c>
      <c r="N13" s="49">
        <v>254325.95300000001</v>
      </c>
      <c r="O13" s="49">
        <v>237924.12929000001</v>
      </c>
      <c r="P13" s="49">
        <v>214638.71856000001</v>
      </c>
      <c r="Q13" s="11"/>
      <c r="T13" s="3"/>
    </row>
    <row r="14" spans="1:46" ht="15">
      <c r="A14" s="22"/>
      <c r="B14" s="47" t="s">
        <v>81</v>
      </c>
      <c r="C14" s="119" t="s">
        <v>28</v>
      </c>
      <c r="D14" s="119"/>
      <c r="E14" s="119"/>
      <c r="F14" s="120" t="s">
        <v>17</v>
      </c>
      <c r="G14" s="94">
        <v>69754.004869384589</v>
      </c>
      <c r="H14" s="49">
        <v>66916.931310807006</v>
      </c>
      <c r="I14" s="49">
        <v>65781.084769811001</v>
      </c>
      <c r="J14" s="49">
        <v>50032</v>
      </c>
      <c r="K14" s="49">
        <v>50324.790852783997</v>
      </c>
      <c r="L14" s="49">
        <v>53364.964509999998</v>
      </c>
      <c r="M14" s="49">
        <v>46249.562760000001</v>
      </c>
      <c r="N14" s="49">
        <v>51855.485000000001</v>
      </c>
      <c r="O14" s="49">
        <v>46901.248800000001</v>
      </c>
      <c r="P14" s="49">
        <v>44042.75477</v>
      </c>
      <c r="Q14" s="11"/>
      <c r="T14" s="3"/>
    </row>
    <row r="15" spans="1:46" ht="16.5" customHeight="1">
      <c r="A15" s="22"/>
      <c r="B15" s="47" t="s">
        <v>82</v>
      </c>
      <c r="C15" s="119" t="s">
        <v>27</v>
      </c>
      <c r="D15" s="119"/>
      <c r="E15" s="119"/>
      <c r="F15" s="120" t="s">
        <v>17</v>
      </c>
      <c r="G15" s="99">
        <v>0</v>
      </c>
      <c r="H15" s="53">
        <v>0</v>
      </c>
      <c r="I15" s="53">
        <v>0</v>
      </c>
      <c r="J15" s="53">
        <v>0</v>
      </c>
      <c r="K15" s="53" t="s">
        <v>2</v>
      </c>
      <c r="L15" s="53">
        <v>13579.60887</v>
      </c>
      <c r="M15" s="53">
        <v>13027.55056</v>
      </c>
      <c r="N15" s="53">
        <v>13412.88753</v>
      </c>
      <c r="O15" s="53">
        <v>12636.664940000001</v>
      </c>
      <c r="P15" s="53">
        <v>11573.086719999999</v>
      </c>
      <c r="Q15" s="11"/>
      <c r="T15" s="3"/>
    </row>
    <row r="16" spans="1:46" ht="3.95" customHeight="1">
      <c r="A16" s="22"/>
      <c r="B16" s="58"/>
      <c r="C16" s="34"/>
      <c r="D16" s="34"/>
      <c r="E16" s="34"/>
      <c r="F16" s="34"/>
      <c r="G16" s="34"/>
      <c r="H16" s="34"/>
      <c r="I16" s="34"/>
      <c r="J16" s="34"/>
      <c r="K16" s="34"/>
      <c r="L16" s="34"/>
      <c r="M16" s="34"/>
      <c r="N16" s="34"/>
      <c r="O16" s="34"/>
      <c r="P16" s="34"/>
      <c r="Q16" s="11"/>
    </row>
    <row r="17" spans="1:46" s="37" customFormat="1" ht="16.5" customHeight="1">
      <c r="A17" s="38"/>
      <c r="B17" s="57" t="s">
        <v>83</v>
      </c>
      <c r="C17" s="117" t="s">
        <v>26</v>
      </c>
      <c r="D17" s="117"/>
      <c r="E17" s="117"/>
      <c r="F17" s="118" t="s">
        <v>17</v>
      </c>
      <c r="G17" s="64">
        <f>SUM(G18,G20)</f>
        <v>6414.3298311999988</v>
      </c>
      <c r="H17" s="14">
        <f t="shared" ref="H17:P17" si="9">SUM(H18,H20)</f>
        <v>4853.4897700000001</v>
      </c>
      <c r="I17" s="14">
        <f t="shared" si="9"/>
        <v>4839.8288499999999</v>
      </c>
      <c r="J17" s="14">
        <f t="shared" si="9"/>
        <v>4863</v>
      </c>
      <c r="K17" s="14">
        <f t="shared" si="9"/>
        <v>4762.7579800000003</v>
      </c>
      <c r="L17" s="14">
        <f t="shared" si="9"/>
        <v>16062.438109999999</v>
      </c>
      <c r="M17" s="14">
        <f t="shared" si="9"/>
        <v>31638.149150000001</v>
      </c>
      <c r="N17" s="14">
        <f t="shared" si="9"/>
        <v>32134.084800000001</v>
      </c>
      <c r="O17" s="14">
        <f t="shared" si="9"/>
        <v>30868.150570000002</v>
      </c>
      <c r="P17" s="14">
        <f t="shared" si="9"/>
        <v>33237.620419999999</v>
      </c>
      <c r="Q17" s="11"/>
      <c r="R17" s="6"/>
      <c r="S17" s="6"/>
      <c r="T17" s="6"/>
      <c r="U17" s="6"/>
      <c r="V17" s="6"/>
      <c r="W17" s="6"/>
      <c r="X17" s="6"/>
      <c r="Y17" s="6"/>
      <c r="Z17" s="6"/>
      <c r="AA17" s="6"/>
      <c r="AB17" s="6"/>
      <c r="AC17" s="6"/>
      <c r="AD17" s="6"/>
      <c r="AE17" s="6"/>
      <c r="AF17" s="6"/>
      <c r="AG17" s="6"/>
      <c r="AH17" s="6"/>
      <c r="AI17" s="6"/>
    </row>
    <row r="18" spans="1:46" ht="16.5" customHeight="1">
      <c r="A18" s="22"/>
      <c r="B18" s="47" t="s">
        <v>84</v>
      </c>
      <c r="C18" s="119" t="s">
        <v>25</v>
      </c>
      <c r="D18" s="119"/>
      <c r="E18" s="119"/>
      <c r="F18" s="120" t="s">
        <v>17</v>
      </c>
      <c r="G18" s="94">
        <v>5109.1150599999992</v>
      </c>
      <c r="H18" s="49">
        <v>4853.4897700000001</v>
      </c>
      <c r="I18" s="49">
        <v>4839.8288499999999</v>
      </c>
      <c r="J18" s="49">
        <v>4863</v>
      </c>
      <c r="K18" s="49">
        <v>4762.7579800000003</v>
      </c>
      <c r="L18" s="49">
        <v>16062.438109999999</v>
      </c>
      <c r="M18" s="49">
        <v>31638.149150000001</v>
      </c>
      <c r="N18" s="49">
        <v>32134.084800000001</v>
      </c>
      <c r="O18" s="49">
        <v>30868.150570000002</v>
      </c>
      <c r="P18" s="49">
        <v>33237.620419999999</v>
      </c>
      <c r="Q18" s="11"/>
      <c r="T18" s="3"/>
    </row>
    <row r="19" spans="1:46" ht="16.5" customHeight="1">
      <c r="A19" s="22"/>
      <c r="B19" s="58" t="s">
        <v>85</v>
      </c>
      <c r="C19" s="119" t="s">
        <v>24</v>
      </c>
      <c r="D19" s="119"/>
      <c r="E19" s="119"/>
      <c r="F19" s="120" t="s">
        <v>17</v>
      </c>
      <c r="G19" s="36">
        <f>IF(ISNUMBER('[3]2. Fire assets'!G10),'[3]2. Fire assets'!G10*0.08,"na")</f>
        <v>41.688145599999999</v>
      </c>
      <c r="H19" s="36" t="str">
        <f>IF(ISNUMBER(#REF!),#REF!*0.08,"na")</f>
        <v>na</v>
      </c>
      <c r="I19" s="36" t="str">
        <f>IF(ISNUMBER(#REF!),#REF!*0.08,"na")</f>
        <v>na</v>
      </c>
      <c r="J19" s="36" t="str">
        <f>IF(ISNUMBER(#REF!),#REF!*0.08,"na")</f>
        <v>na</v>
      </c>
      <c r="K19" s="36" t="str">
        <f>IF(ISNUMBER(#REF!),#REF!*0.08,"na")</f>
        <v>na</v>
      </c>
      <c r="L19" s="36" t="str">
        <f>IF(ISNUMBER(#REF!),#REF!*0.08,"na")</f>
        <v>na</v>
      </c>
      <c r="M19" s="36" t="str">
        <f>IF(ISNUMBER(#REF!),#REF!*0.08,"na")</f>
        <v>na</v>
      </c>
      <c r="N19" s="36" t="str">
        <f>IF(ISNUMBER(#REF!),#REF!*0.08,"na")</f>
        <v>na</v>
      </c>
      <c r="O19" s="36" t="str">
        <f>IF(ISNUMBER(#REF!),#REF!*0.08,"na")</f>
        <v>na</v>
      </c>
      <c r="P19" s="36" t="str">
        <f>IF(ISNUMBER(#REF!),#REF!*0.08,"na")</f>
        <v>na</v>
      </c>
      <c r="Q19" s="11"/>
      <c r="T19" s="3"/>
    </row>
    <row r="20" spans="1:46" ht="16.5" customHeight="1">
      <c r="A20" s="22"/>
      <c r="B20" s="58" t="s">
        <v>85</v>
      </c>
      <c r="C20" s="119" t="s">
        <v>23</v>
      </c>
      <c r="D20" s="119"/>
      <c r="E20" s="119"/>
      <c r="F20" s="120" t="s">
        <v>17</v>
      </c>
      <c r="G20" s="35">
        <f>IF(ISNUMBER('[3]2. Fire assets'!G11),'[3]2. Fire assets'!G11*0.08,"na")</f>
        <v>1305.2147712000001</v>
      </c>
      <c r="H20" s="35" t="str">
        <f>IF(ISNUMBER(#REF!),#REF!*0.08,"na")</f>
        <v>na</v>
      </c>
      <c r="I20" s="35" t="str">
        <f>IF(ISNUMBER(#REF!),#REF!*0.08,"na")</f>
        <v>na</v>
      </c>
      <c r="J20" s="35" t="str">
        <f>IF(ISNUMBER(#REF!),#REF!*0.08,"na")</f>
        <v>na</v>
      </c>
      <c r="K20" s="35" t="str">
        <f>IF(ISNUMBER(#REF!),#REF!*0.08,"na")</f>
        <v>na</v>
      </c>
      <c r="L20" s="35" t="str">
        <f>IF(ISNUMBER(#REF!),#REF!*0.08,"na")</f>
        <v>na</v>
      </c>
      <c r="M20" s="35" t="str">
        <f>IF(ISNUMBER(#REF!),#REF!*0.08,"na")</f>
        <v>na</v>
      </c>
      <c r="N20" s="35" t="str">
        <f>IF(ISNUMBER(#REF!),#REF!*0.08,"na")</f>
        <v>na</v>
      </c>
      <c r="O20" s="35" t="str">
        <f>IF(ISNUMBER(#REF!),#REF!*0.08,"na")</f>
        <v>na</v>
      </c>
      <c r="P20" s="35" t="str">
        <f>IF(ISNUMBER(#REF!),#REF!*0.08,"na")</f>
        <v>na</v>
      </c>
      <c r="Q20" s="11"/>
      <c r="T20" s="3"/>
    </row>
    <row r="21" spans="1:46" ht="3.95" customHeight="1">
      <c r="A21" s="22"/>
      <c r="B21" s="58"/>
      <c r="C21" s="34"/>
      <c r="D21" s="34"/>
      <c r="E21" s="34"/>
      <c r="F21" s="34"/>
      <c r="G21" s="34"/>
      <c r="H21" s="34"/>
      <c r="I21" s="34"/>
      <c r="J21" s="34"/>
      <c r="K21" s="34"/>
      <c r="L21" s="34"/>
      <c r="M21" s="34"/>
      <c r="N21" s="34"/>
      <c r="O21" s="34"/>
      <c r="P21" s="34"/>
      <c r="Q21" s="11"/>
    </row>
    <row r="22" spans="1:46" ht="16.5" customHeight="1">
      <c r="A22" s="22"/>
      <c r="B22" s="57" t="s">
        <v>86</v>
      </c>
      <c r="C22" s="117" t="s">
        <v>22</v>
      </c>
      <c r="D22" s="117"/>
      <c r="E22" s="117"/>
      <c r="F22" s="118" t="s">
        <v>17</v>
      </c>
      <c r="G22" s="64">
        <f>SUM(G23:G25)</f>
        <v>302912.65377000009</v>
      </c>
      <c r="H22" s="14">
        <f t="shared" ref="H22:P22" si="10">SUM(H23:H25)</f>
        <v>289642.05618000001</v>
      </c>
      <c r="I22" s="14">
        <f t="shared" si="10"/>
        <v>247105.57180999999</v>
      </c>
      <c r="J22" s="14">
        <f t="shared" si="10"/>
        <v>273157</v>
      </c>
      <c r="K22" s="14">
        <f t="shared" si="10"/>
        <v>284941.95403000002</v>
      </c>
      <c r="L22" s="14">
        <f t="shared" si="10"/>
        <v>239122.59048000001</v>
      </c>
      <c r="M22" s="14">
        <f t="shared" si="10"/>
        <v>142558.85053</v>
      </c>
      <c r="N22" s="14">
        <f t="shared" si="10"/>
        <v>150681.69021999999</v>
      </c>
      <c r="O22" s="14">
        <f t="shared" si="10"/>
        <v>144742.40797999999</v>
      </c>
      <c r="P22" s="14">
        <f t="shared" si="10"/>
        <v>135776.96703</v>
      </c>
      <c r="Q22" s="11"/>
    </row>
    <row r="23" spans="1:46" ht="16.5" customHeight="1">
      <c r="A23" s="22"/>
      <c r="B23" s="47" t="s">
        <v>87</v>
      </c>
      <c r="C23" s="119" t="s">
        <v>21</v>
      </c>
      <c r="D23" s="119"/>
      <c r="E23" s="119"/>
      <c r="F23" s="120" t="s">
        <v>17</v>
      </c>
      <c r="G23" s="94">
        <v>0</v>
      </c>
      <c r="H23" s="49">
        <v>0</v>
      </c>
      <c r="I23" s="49">
        <v>0</v>
      </c>
      <c r="J23" s="49">
        <v>0</v>
      </c>
      <c r="K23" s="49">
        <v>0</v>
      </c>
      <c r="L23" s="49">
        <v>0</v>
      </c>
      <c r="M23" s="49">
        <v>233.80788999999999</v>
      </c>
      <c r="N23" s="49">
        <v>204.98967999999999</v>
      </c>
      <c r="O23" s="49">
        <v>223.17025000000001</v>
      </c>
      <c r="P23" s="49">
        <v>240.20084</v>
      </c>
      <c r="Q23" s="11"/>
      <c r="T23" s="3"/>
    </row>
    <row r="24" spans="1:46" ht="24" customHeight="1">
      <c r="A24" s="22"/>
      <c r="B24" s="47" t="s">
        <v>88</v>
      </c>
      <c r="C24" s="119" t="s">
        <v>20</v>
      </c>
      <c r="D24" s="119"/>
      <c r="E24" s="119"/>
      <c r="F24" s="120" t="s">
        <v>17</v>
      </c>
      <c r="G24" s="94">
        <v>108340.35061000014</v>
      </c>
      <c r="H24" s="49">
        <v>86638.338210000002</v>
      </c>
      <c r="I24" s="49">
        <v>86968.205579999994</v>
      </c>
      <c r="J24" s="49">
        <v>81023</v>
      </c>
      <c r="K24" s="49">
        <v>77103.284870000003</v>
      </c>
      <c r="L24" s="49">
        <v>76362.862540000002</v>
      </c>
      <c r="M24" s="49">
        <v>76375.495479999998</v>
      </c>
      <c r="N24" s="49">
        <v>78009.895170000003</v>
      </c>
      <c r="O24" s="49">
        <v>76346.442859999996</v>
      </c>
      <c r="P24" s="49">
        <v>65614.339099999997</v>
      </c>
      <c r="Q24" s="11"/>
      <c r="T24" s="3"/>
    </row>
    <row r="25" spans="1:46" ht="30" customHeight="1">
      <c r="A25" s="22"/>
      <c r="B25" s="47" t="s">
        <v>89</v>
      </c>
      <c r="C25" s="119" t="s">
        <v>19</v>
      </c>
      <c r="D25" s="119"/>
      <c r="E25" s="119"/>
      <c r="F25" s="120" t="s">
        <v>17</v>
      </c>
      <c r="G25" s="95">
        <v>194572.30315999992</v>
      </c>
      <c r="H25" s="50">
        <v>203003.71797</v>
      </c>
      <c r="I25" s="50">
        <v>160137.36623000001</v>
      </c>
      <c r="J25" s="50">
        <v>192134</v>
      </c>
      <c r="K25" s="50">
        <v>207838.66915999999</v>
      </c>
      <c r="L25" s="50">
        <v>162759.72794000001</v>
      </c>
      <c r="M25" s="50">
        <v>65949.547160000002</v>
      </c>
      <c r="N25" s="50">
        <v>72466.805370000002</v>
      </c>
      <c r="O25" s="50">
        <v>68172.794869999998</v>
      </c>
      <c r="P25" s="50">
        <v>69922.427089999997</v>
      </c>
      <c r="Q25" s="11"/>
      <c r="T25" s="3"/>
    </row>
    <row r="26" spans="1:46" s="2" customFormat="1" ht="3.95" customHeight="1">
      <c r="A26" s="5"/>
      <c r="B26" s="56"/>
      <c r="C26" s="4"/>
      <c r="D26" s="31"/>
      <c r="E26" s="31"/>
      <c r="F26" s="4"/>
      <c r="G26" s="4"/>
      <c r="H26" s="4"/>
      <c r="I26" s="4"/>
      <c r="J26" s="4"/>
      <c r="K26" s="4"/>
      <c r="L26" s="4"/>
      <c r="M26" s="4"/>
      <c r="N26" s="4"/>
      <c r="O26" s="4"/>
      <c r="P26" s="4"/>
      <c r="Q26" s="11"/>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row>
    <row r="27" spans="1:46" s="2" customFormat="1" ht="15.75" customHeight="1">
      <c r="A27" s="5"/>
      <c r="B27" s="56"/>
      <c r="C27" s="4" t="s">
        <v>18</v>
      </c>
      <c r="D27" s="31"/>
      <c r="E27" s="31"/>
      <c r="F27" s="4"/>
      <c r="G27" s="4"/>
      <c r="H27" s="4"/>
      <c r="I27" s="4"/>
      <c r="J27" s="4"/>
      <c r="K27" s="4"/>
      <c r="L27" s="4"/>
      <c r="M27" s="4"/>
      <c r="N27" s="4"/>
      <c r="O27" s="4"/>
      <c r="P27" s="4"/>
      <c r="Q27" s="11"/>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row>
    <row r="28" spans="1:46" s="1" customFormat="1" ht="318" customHeight="1">
      <c r="C28" s="109" t="s">
        <v>121</v>
      </c>
      <c r="D28" s="110"/>
      <c r="E28" s="110"/>
      <c r="F28" s="111"/>
      <c r="G28" s="112" t="s">
        <v>122</v>
      </c>
      <c r="H28" s="113"/>
      <c r="I28" s="113"/>
      <c r="J28" s="113"/>
      <c r="K28" s="113"/>
      <c r="L28" s="113"/>
      <c r="M28" s="113"/>
      <c r="N28" s="113"/>
      <c r="O28" s="113"/>
      <c r="P28" s="113"/>
      <c r="Q28" s="10"/>
    </row>
    <row r="29" spans="1:46" s="1" customFormat="1" ht="16.5" customHeight="1">
      <c r="C29" s="109"/>
      <c r="D29" s="110"/>
      <c r="E29" s="110"/>
      <c r="F29" s="111"/>
      <c r="G29" s="121"/>
      <c r="H29" s="122"/>
      <c r="I29" s="122"/>
      <c r="J29" s="122"/>
      <c r="K29" s="122"/>
      <c r="L29" s="122"/>
      <c r="M29" s="122"/>
      <c r="N29" s="122"/>
      <c r="O29" s="122"/>
      <c r="P29" s="122"/>
      <c r="Q29" s="10"/>
    </row>
    <row r="30" spans="1:46" s="1" customFormat="1" ht="16.5" customHeight="1">
      <c r="C30" s="31"/>
      <c r="D30" s="31"/>
      <c r="E30" s="31"/>
      <c r="F30" s="31"/>
      <c r="G30" s="106"/>
      <c r="H30" s="106"/>
      <c r="I30" s="106"/>
      <c r="J30" s="106"/>
      <c r="K30" s="106"/>
      <c r="L30" s="106"/>
      <c r="M30" s="106"/>
      <c r="N30" s="106"/>
      <c r="O30" s="106"/>
      <c r="P30" s="106"/>
      <c r="Q30" s="10"/>
    </row>
    <row r="31" spans="1:46" s="1" customFormat="1" ht="16.5" customHeight="1"/>
    <row r="32" spans="1:46" s="1" customFormat="1" ht="9" customHeight="1"/>
    <row r="33" s="1" customFormat="1" ht="16.5" customHeight="1"/>
    <row r="34" s="1" customFormat="1" ht="16.5" customHeight="1"/>
    <row r="35" s="1" customFormat="1" ht="9.75" customHeight="1"/>
    <row r="36" s="1" customFormat="1" ht="27" customHeight="1"/>
    <row r="37" s="1" customFormat="1" ht="16.5" customHeight="1"/>
    <row r="38" s="1" customFormat="1" ht="16.5" customHeight="1"/>
    <row r="39" s="1" customFormat="1" ht="9.75" customHeight="1"/>
    <row r="40" s="1" customFormat="1" ht="16.5" customHeight="1"/>
    <row r="41" s="1" customFormat="1" ht="16.5" customHeight="1"/>
    <row r="42" s="1" customFormat="1" ht="9.75" customHeight="1"/>
    <row r="43" s="1" customFormat="1" ht="30.75" customHeight="1"/>
    <row r="44" s="1" customFormat="1" ht="30.75" customHeight="1"/>
    <row r="45" s="1" customFormat="1" ht="11.25" customHeight="1"/>
    <row r="46" s="1" customFormat="1" ht="16.5" customHeight="1"/>
    <row r="47" s="1" customFormat="1" ht="16.5" customHeight="1"/>
    <row r="48" s="1" customFormat="1" ht="16.5" customHeight="1"/>
    <row r="49" spans="1:35" s="1" customFormat="1" ht="16.5" customHeight="1"/>
    <row r="50" spans="1:35" s="1" customFormat="1" ht="16.5" customHeight="1"/>
    <row r="51" spans="1:35" s="1" customFormat="1" ht="30.75" customHeight="1"/>
    <row r="52" spans="1:35" s="33" customFormat="1" ht="16.5" customHeight="1">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row>
    <row r="53" spans="1:35" s="33" customFormat="1" ht="16.5" customHeight="1">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row>
    <row r="54" spans="1:35" s="33" customFormat="1" ht="16.5" customHeight="1">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row>
  </sheetData>
  <sheetProtection selectLockedCells="1"/>
  <protectedRanges>
    <protectedRange sqref="H18:P20 H15:P15 H23:P25" name="Range1"/>
    <protectedRange sqref="G15" name="Range1_1"/>
    <protectedRange sqref="G18:G20" name="Range1_2"/>
    <protectedRange sqref="G23:G25" name="Range1_3"/>
  </protectedRanges>
  <mergeCells count="21">
    <mergeCell ref="C28:F28"/>
    <mergeCell ref="G28:P28"/>
    <mergeCell ref="C29:F29"/>
    <mergeCell ref="G29:P29"/>
    <mergeCell ref="L1:P1"/>
    <mergeCell ref="C8:F8"/>
    <mergeCell ref="C9:F9"/>
    <mergeCell ref="C10:F10"/>
    <mergeCell ref="C13:F13"/>
    <mergeCell ref="C12:F12"/>
    <mergeCell ref="C7:F7"/>
    <mergeCell ref="C14:F14"/>
    <mergeCell ref="C24:F24"/>
    <mergeCell ref="C25:F25"/>
    <mergeCell ref="C19:F19"/>
    <mergeCell ref="C20:F20"/>
    <mergeCell ref="C22:F22"/>
    <mergeCell ref="C15:F15"/>
    <mergeCell ref="C18:F18"/>
    <mergeCell ref="C23:F23"/>
    <mergeCell ref="C17:F17"/>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G15:P15 G18:P20 G23:P25" xr:uid="{00000000-0002-0000-0500-000000000000}">
      <formula1>OR(G15="na",G15="..",ISNUMBER(G15))</formula1>
    </dataValidation>
  </dataValidations>
  <pageMargins left="0.59055118110236227" right="0.59055118110236227" top="0.98425196850393704" bottom="0.98425196850393704" header="0.51181102362204722" footer="0.51181102362204722"/>
  <pageSetup paperSize="9" fitToHeight="0" orientation="landscape" blackAndWhite="1" cellComments="asDisplayed" r:id="rId1"/>
  <headerFooter alignWithMargins="0">
    <oddFooter>&amp;Lprinted: &amp;D &amp;T&amp;C&amp;F&amp;Rpage &amp;P of &amp;N</oddFooter>
  </headerFooter>
  <ignoredErrors>
    <ignoredError sqref="H8:P1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theme="0" tint="-0.14999847407452621"/>
    <pageSetUpPr fitToPage="1"/>
  </sheetPr>
  <dimension ref="A1:AS23"/>
  <sheetViews>
    <sheetView showGridLines="0" view="pageBreakPreview" topLeftCell="A4" zoomScale="115" zoomScaleNormal="100" zoomScaleSheetLayoutView="115" workbookViewId="0">
      <selection activeCell="E19" sqref="E19:O20"/>
    </sheetView>
  </sheetViews>
  <sheetFormatPr defaultColWidth="9.140625" defaultRowHeight="16.5" customHeight="1"/>
  <cols>
    <col min="1" max="1" width="25.7109375" style="7" customWidth="1"/>
    <col min="2" max="2" width="0" style="7" hidden="1" customWidth="1"/>
    <col min="3" max="3" width="0.85546875" style="7" hidden="1" customWidth="1"/>
    <col min="4" max="4" width="4.85546875" style="7" customWidth="1"/>
    <col min="5" max="5" width="10.140625" style="7" customWidth="1"/>
    <col min="6" max="14" width="7.5703125" style="7" customWidth="1"/>
    <col min="15" max="15" width="0.5703125" style="7" customWidth="1"/>
    <col min="16" max="16" width="1.28515625" style="6" customWidth="1"/>
    <col min="17" max="17" width="9.28515625" style="6" customWidth="1"/>
    <col min="18" max="34" width="9.140625" style="6"/>
    <col min="35" max="16384" width="9.140625" style="7"/>
  </cols>
  <sheetData>
    <row r="1" spans="1:44" ht="39" customHeight="1">
      <c r="A1" s="132" t="s">
        <v>1</v>
      </c>
      <c r="B1" s="132"/>
      <c r="C1" s="132"/>
      <c r="D1" s="132"/>
      <c r="E1" s="132"/>
      <c r="F1" s="132"/>
      <c r="G1" s="132"/>
      <c r="H1" s="132"/>
      <c r="I1" s="132"/>
      <c r="J1" s="104"/>
      <c r="K1" s="123" t="s">
        <v>115</v>
      </c>
      <c r="L1" s="123"/>
      <c r="M1" s="123"/>
      <c r="N1" s="123"/>
      <c r="O1" s="123"/>
      <c r="P1" s="30"/>
    </row>
    <row r="2" spans="1:44" s="23" customFormat="1" ht="16.5" customHeight="1">
      <c r="A2" s="105" t="s">
        <v>118</v>
      </c>
      <c r="B2" s="29" t="s">
        <v>48</v>
      </c>
      <c r="C2" s="28"/>
      <c r="F2" s="28"/>
      <c r="H2" s="28"/>
      <c r="I2" s="28"/>
      <c r="J2" s="28"/>
      <c r="K2" s="28"/>
      <c r="L2" s="28"/>
      <c r="M2" s="28"/>
      <c r="N2" s="28"/>
      <c r="O2" s="28"/>
      <c r="P2" s="27"/>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row>
    <row r="3" spans="1:44" ht="7.5" hidden="1" customHeight="1">
      <c r="A3" s="20"/>
      <c r="B3" s="20"/>
      <c r="C3" s="20"/>
      <c r="D3" s="26"/>
      <c r="E3" s="21">
        <v>0</v>
      </c>
      <c r="F3" s="21">
        <v>-1</v>
      </c>
      <c r="G3" s="21">
        <v>-2</v>
      </c>
      <c r="H3" s="21">
        <v>-3</v>
      </c>
      <c r="I3" s="21">
        <v>-4</v>
      </c>
      <c r="J3" s="21">
        <v>-5</v>
      </c>
      <c r="K3" s="21">
        <v>-6</v>
      </c>
      <c r="L3" s="21">
        <v>-7</v>
      </c>
      <c r="M3" s="21">
        <v>-8</v>
      </c>
      <c r="N3" s="21">
        <v>-9</v>
      </c>
      <c r="O3" s="20"/>
      <c r="P3" s="11"/>
    </row>
    <row r="4" spans="1:44" ht="16.5" customHeight="1">
      <c r="A4" s="20"/>
      <c r="B4" s="20" t="s">
        <v>15</v>
      </c>
      <c r="C4" s="20"/>
      <c r="D4" s="26"/>
      <c r="E4" s="65" t="str">
        <f t="shared" ref="E4:N4" ca="1" si="0">IF($B$4="F",INDIRECT("YearM"&amp;ABS(E3)),INDIRECT("CYearM"&amp;ABS(E3)))</f>
        <v>2018-19</v>
      </c>
      <c r="F4" s="18" t="str">
        <f t="shared" ca="1" si="0"/>
        <v>2017-18</v>
      </c>
      <c r="G4" s="18" t="str">
        <f t="shared" ca="1" si="0"/>
        <v>2016-17</v>
      </c>
      <c r="H4" s="18" t="str">
        <f t="shared" ca="1" si="0"/>
        <v>2015-16</v>
      </c>
      <c r="I4" s="18" t="str">
        <f t="shared" ca="1" si="0"/>
        <v>2014-15</v>
      </c>
      <c r="J4" s="18" t="str">
        <f t="shared" ca="1" si="0"/>
        <v>2013-14</v>
      </c>
      <c r="K4" s="18" t="str">
        <f t="shared" ca="1" si="0"/>
        <v>2012-13</v>
      </c>
      <c r="L4" s="18" t="str">
        <f t="shared" ca="1" si="0"/>
        <v>2011-12</v>
      </c>
      <c r="M4" s="18" t="str">
        <f t="shared" ca="1" si="0"/>
        <v>2010-11</v>
      </c>
      <c r="N4" s="18" t="str">
        <f t="shared" ca="1" si="0"/>
        <v>2009-10</v>
      </c>
      <c r="O4" s="20"/>
      <c r="P4" s="11"/>
    </row>
    <row r="5" spans="1:44" ht="4.5" customHeight="1">
      <c r="A5" s="46"/>
      <c r="B5" s="20"/>
      <c r="C5" s="20"/>
      <c r="D5" s="26"/>
      <c r="E5" s="20"/>
      <c r="F5" s="20"/>
      <c r="G5" s="20"/>
      <c r="H5" s="20"/>
      <c r="I5" s="20"/>
      <c r="J5" s="20"/>
      <c r="K5" s="20"/>
      <c r="L5" s="20"/>
      <c r="M5" s="20"/>
      <c r="N5" s="20"/>
      <c r="O5" s="20"/>
      <c r="P5" s="11"/>
    </row>
    <row r="6" spans="1:44" s="20" customFormat="1" ht="16.5" customHeight="1">
      <c r="A6" s="19" t="s">
        <v>14</v>
      </c>
      <c r="B6" s="40"/>
      <c r="C6" s="40"/>
      <c r="D6" s="26"/>
      <c r="E6" s="59"/>
      <c r="F6" s="60"/>
      <c r="G6" s="60"/>
      <c r="H6" s="60"/>
      <c r="I6" s="61" t="s">
        <v>17</v>
      </c>
      <c r="J6" s="60"/>
      <c r="K6" s="60"/>
      <c r="L6" s="60"/>
      <c r="M6" s="60"/>
      <c r="N6" s="60"/>
      <c r="P6" s="11"/>
      <c r="Q6" s="6"/>
      <c r="R6" s="6"/>
      <c r="S6" s="6"/>
      <c r="T6" s="6"/>
      <c r="U6" s="6"/>
      <c r="V6" s="6"/>
      <c r="W6" s="6"/>
      <c r="X6" s="6"/>
      <c r="Y6" s="6"/>
      <c r="Z6" s="6"/>
      <c r="AA6" s="6"/>
      <c r="AB6" s="6"/>
      <c r="AC6" s="6"/>
      <c r="AD6" s="6"/>
      <c r="AE6" s="6"/>
      <c r="AF6" s="6"/>
      <c r="AG6" s="6"/>
      <c r="AH6" s="6"/>
    </row>
    <row r="7" spans="1:44" s="20" customFormat="1" ht="16.5" customHeight="1">
      <c r="A7" s="40" t="s">
        <v>47</v>
      </c>
      <c r="B7" s="40"/>
      <c r="C7" s="40"/>
      <c r="D7" s="26"/>
      <c r="E7" s="100">
        <f>SUM(E8,E12,E15:E17)</f>
        <v>708045.54263000004</v>
      </c>
      <c r="F7" s="45">
        <f t="shared" ref="F7:N7" si="1">SUM(F8,F12,F15:F17)</f>
        <v>666263.41218999994</v>
      </c>
      <c r="G7" s="45">
        <f t="shared" si="1"/>
        <v>625195.2702400001</v>
      </c>
      <c r="H7" s="45">
        <f t="shared" si="1"/>
        <v>602079.74398000003</v>
      </c>
      <c r="I7" s="45">
        <f t="shared" si="1"/>
        <v>622062.71405000007</v>
      </c>
      <c r="J7" s="45">
        <f t="shared" si="1"/>
        <v>622101.79301999998</v>
      </c>
      <c r="K7" s="45">
        <f t="shared" si="1"/>
        <v>504471.02999999997</v>
      </c>
      <c r="L7" s="45">
        <f t="shared" si="1"/>
        <v>503587.62790999998</v>
      </c>
      <c r="M7" s="45">
        <f t="shared" si="1"/>
        <v>489791.50186000002</v>
      </c>
      <c r="N7" s="45">
        <f t="shared" si="1"/>
        <v>447004.48900000006</v>
      </c>
      <c r="P7" s="11"/>
      <c r="Q7" s="6"/>
      <c r="R7" s="6"/>
      <c r="S7" s="6"/>
      <c r="T7" s="6"/>
      <c r="U7" s="6"/>
      <c r="V7" s="6"/>
      <c r="W7" s="6"/>
      <c r="X7" s="6"/>
      <c r="Y7" s="6"/>
      <c r="Z7" s="6"/>
      <c r="AA7" s="6"/>
      <c r="AB7" s="6"/>
      <c r="AC7" s="6"/>
      <c r="AD7" s="6"/>
      <c r="AE7" s="6"/>
      <c r="AF7" s="6"/>
      <c r="AG7" s="6"/>
      <c r="AH7" s="6"/>
    </row>
    <row r="8" spans="1:44" s="20" customFormat="1" ht="16.5" customHeight="1">
      <c r="A8" s="43" t="s">
        <v>46</v>
      </c>
      <c r="B8" s="40"/>
      <c r="C8" s="40"/>
      <c r="D8" s="26"/>
      <c r="E8" s="101">
        <f>SUM(E9:E11)</f>
        <v>96884.055490000013</v>
      </c>
      <c r="F8" s="44">
        <f t="shared" ref="F8:N8" si="2">SUM(F9:F11)</f>
        <v>87231.442299999995</v>
      </c>
      <c r="G8" s="44">
        <f t="shared" si="2"/>
        <v>69607.047330000001</v>
      </c>
      <c r="H8" s="44">
        <f t="shared" si="2"/>
        <v>71852</v>
      </c>
      <c r="I8" s="44">
        <f t="shared" si="2"/>
        <v>80722.452780000007</v>
      </c>
      <c r="J8" s="44">
        <f t="shared" si="2"/>
        <v>105029.17961000001</v>
      </c>
      <c r="K8" s="44">
        <f t="shared" si="2"/>
        <v>101447.61</v>
      </c>
      <c r="L8" s="44">
        <f t="shared" si="2"/>
        <v>113757.84096</v>
      </c>
      <c r="M8" s="44">
        <f t="shared" si="2"/>
        <v>120186.59615000001</v>
      </c>
      <c r="N8" s="44">
        <f t="shared" si="2"/>
        <v>102373.481</v>
      </c>
      <c r="P8" s="11"/>
      <c r="Q8" s="6"/>
      <c r="R8" s="6"/>
      <c r="S8" s="6"/>
      <c r="T8" s="6"/>
      <c r="U8" s="6"/>
      <c r="V8" s="6"/>
      <c r="W8" s="6"/>
      <c r="X8" s="6"/>
      <c r="Y8" s="6"/>
      <c r="Z8" s="6"/>
      <c r="AA8" s="6"/>
      <c r="AB8" s="6"/>
      <c r="AC8" s="6"/>
      <c r="AD8" s="6"/>
      <c r="AE8" s="6"/>
      <c r="AF8" s="6"/>
      <c r="AG8" s="6"/>
      <c r="AH8" s="6"/>
    </row>
    <row r="9" spans="1:44" s="20" customFormat="1" ht="16.5" customHeight="1">
      <c r="A9" s="133" t="s">
        <v>45</v>
      </c>
      <c r="B9" s="133"/>
      <c r="C9" s="133"/>
      <c r="D9" s="134"/>
      <c r="E9" s="102">
        <v>4629.3563900000008</v>
      </c>
      <c r="F9" s="54">
        <v>4307.125</v>
      </c>
      <c r="G9" s="54">
        <v>4382.1654500000004</v>
      </c>
      <c r="H9" s="54">
        <v>4040</v>
      </c>
      <c r="I9" s="54">
        <v>4065.8225600000001</v>
      </c>
      <c r="J9" s="54">
        <v>3641.5029800000002</v>
      </c>
      <c r="K9" s="54">
        <v>4807.42</v>
      </c>
      <c r="L9" s="54">
        <v>4902.7036500000004</v>
      </c>
      <c r="M9" s="54">
        <v>8285.0956600000009</v>
      </c>
      <c r="N9" s="54">
        <v>5806.4809999999998</v>
      </c>
      <c r="P9" s="11"/>
      <c r="Q9" s="6"/>
      <c r="R9" s="6"/>
      <c r="S9" s="3"/>
      <c r="T9" s="6"/>
      <c r="U9" s="6"/>
      <c r="V9" s="6"/>
      <c r="W9" s="6"/>
      <c r="X9" s="6"/>
      <c r="Y9" s="6"/>
      <c r="Z9" s="6"/>
      <c r="AA9" s="6"/>
      <c r="AB9" s="6"/>
      <c r="AC9" s="6"/>
      <c r="AD9" s="6"/>
      <c r="AE9" s="6"/>
      <c r="AF9" s="6"/>
      <c r="AG9" s="6"/>
      <c r="AH9" s="6"/>
    </row>
    <row r="10" spans="1:44" s="20" customFormat="1" ht="16.5" customHeight="1">
      <c r="A10" s="133" t="s">
        <v>44</v>
      </c>
      <c r="B10" s="133"/>
      <c r="C10" s="133"/>
      <c r="D10" s="134"/>
      <c r="E10" s="102">
        <v>92254.699100000013</v>
      </c>
      <c r="F10" s="54">
        <v>82924.317299999995</v>
      </c>
      <c r="G10" s="54">
        <v>65224.881880000001</v>
      </c>
      <c r="H10" s="54">
        <v>67812</v>
      </c>
      <c r="I10" s="54">
        <v>76656.630220000006</v>
      </c>
      <c r="J10" s="54">
        <v>101387.67663</v>
      </c>
      <c r="K10" s="54">
        <v>96640.19</v>
      </c>
      <c r="L10" s="54">
        <v>108855.13731000001</v>
      </c>
      <c r="M10" s="54">
        <v>111901.50049000001</v>
      </c>
      <c r="N10" s="54">
        <v>96567</v>
      </c>
      <c r="P10" s="11"/>
      <c r="Q10" s="6"/>
      <c r="R10" s="6"/>
      <c r="S10" s="3"/>
      <c r="T10" s="6"/>
      <c r="U10" s="6"/>
      <c r="V10" s="6"/>
      <c r="W10" s="6"/>
      <c r="X10" s="6"/>
      <c r="Y10" s="6"/>
      <c r="Z10" s="6"/>
      <c r="AA10" s="6"/>
      <c r="AB10" s="6"/>
      <c r="AC10" s="6"/>
      <c r="AD10" s="6"/>
      <c r="AE10" s="6"/>
      <c r="AF10" s="6"/>
      <c r="AG10" s="6"/>
      <c r="AH10" s="6"/>
    </row>
    <row r="11" spans="1:44" s="20" customFormat="1" ht="16.5" customHeight="1">
      <c r="A11" s="133" t="s">
        <v>43</v>
      </c>
      <c r="B11" s="133"/>
      <c r="C11" s="133"/>
      <c r="D11" s="134"/>
      <c r="E11" s="102">
        <v>0</v>
      </c>
      <c r="F11" s="54">
        <v>0</v>
      </c>
      <c r="G11" s="54">
        <v>0</v>
      </c>
      <c r="H11" s="54">
        <v>0</v>
      </c>
      <c r="I11" s="54">
        <v>0</v>
      </c>
      <c r="J11" s="54">
        <v>0</v>
      </c>
      <c r="K11" s="54">
        <v>0</v>
      </c>
      <c r="L11" s="54">
        <v>0</v>
      </c>
      <c r="M11" s="54">
        <v>0</v>
      </c>
      <c r="N11" s="54">
        <v>0</v>
      </c>
      <c r="P11" s="11"/>
      <c r="Q11" s="6"/>
      <c r="R11" s="6"/>
      <c r="S11" s="3"/>
      <c r="T11" s="6"/>
      <c r="U11" s="6"/>
      <c r="V11" s="6"/>
      <c r="W11" s="6"/>
      <c r="X11" s="6"/>
      <c r="Y11" s="6"/>
      <c r="Z11" s="6"/>
      <c r="AA11" s="6"/>
      <c r="AB11" s="6"/>
      <c r="AC11" s="6"/>
      <c r="AD11" s="6"/>
      <c r="AE11" s="6"/>
      <c r="AF11" s="6"/>
      <c r="AG11" s="6"/>
      <c r="AH11" s="6"/>
    </row>
    <row r="12" spans="1:44" s="20" customFormat="1" ht="27" customHeight="1">
      <c r="A12" s="43" t="s">
        <v>42</v>
      </c>
      <c r="B12" s="40"/>
      <c r="C12" s="40"/>
      <c r="D12" s="26"/>
      <c r="E12" s="101">
        <f>SUM(E13:E14)</f>
        <v>540854.45540999994</v>
      </c>
      <c r="F12" s="44">
        <f t="shared" ref="F12:N12" si="3">SUM(F13:F14)</f>
        <v>511923.75023000001</v>
      </c>
      <c r="G12" s="44">
        <f t="shared" si="3"/>
        <v>484392.42479000002</v>
      </c>
      <c r="H12" s="44">
        <f t="shared" si="3"/>
        <v>457396.82608000003</v>
      </c>
      <c r="I12" s="44">
        <f t="shared" si="3"/>
        <v>435499.23491</v>
      </c>
      <c r="J12" s="44">
        <f t="shared" si="3"/>
        <v>390592.43547999999</v>
      </c>
      <c r="K12" s="44">
        <f t="shared" si="3"/>
        <v>347799.35</v>
      </c>
      <c r="L12" s="44">
        <f t="shared" si="3"/>
        <v>332619.29849999998</v>
      </c>
      <c r="M12" s="44">
        <f t="shared" si="3"/>
        <v>313642</v>
      </c>
      <c r="N12" s="44">
        <f t="shared" si="3"/>
        <v>301587.99</v>
      </c>
      <c r="P12" s="11"/>
      <c r="Q12" s="6"/>
      <c r="R12" s="6"/>
      <c r="S12" s="3"/>
      <c r="T12" s="6"/>
      <c r="U12" s="6"/>
      <c r="V12" s="6"/>
      <c r="W12" s="6"/>
      <c r="X12" s="6"/>
      <c r="Y12" s="6"/>
      <c r="Z12" s="6"/>
      <c r="AA12" s="6"/>
      <c r="AB12" s="6"/>
      <c r="AC12" s="6"/>
      <c r="AD12" s="6"/>
      <c r="AE12" s="6"/>
      <c r="AF12" s="6"/>
      <c r="AG12" s="6"/>
      <c r="AH12" s="6"/>
    </row>
    <row r="13" spans="1:44" s="20" customFormat="1" ht="16.5" customHeight="1">
      <c r="A13" s="133" t="s">
        <v>41</v>
      </c>
      <c r="B13" s="133"/>
      <c r="C13" s="133"/>
      <c r="D13" s="134"/>
      <c r="E13" s="102">
        <v>0</v>
      </c>
      <c r="F13" s="54">
        <v>0</v>
      </c>
      <c r="G13" s="54">
        <v>0</v>
      </c>
      <c r="H13" s="54">
        <v>0</v>
      </c>
      <c r="I13" s="54">
        <v>0</v>
      </c>
      <c r="J13" s="54">
        <v>0</v>
      </c>
      <c r="K13" s="54">
        <v>0</v>
      </c>
      <c r="L13" s="54">
        <v>0</v>
      </c>
      <c r="M13" s="54">
        <v>0</v>
      </c>
      <c r="N13" s="54">
        <v>0</v>
      </c>
      <c r="P13" s="11"/>
      <c r="Q13" s="6"/>
      <c r="R13" s="6"/>
      <c r="S13" s="3"/>
      <c r="T13" s="6"/>
      <c r="U13" s="6"/>
      <c r="V13" s="6"/>
      <c r="W13" s="6"/>
      <c r="X13" s="6"/>
      <c r="Y13" s="6"/>
      <c r="Z13" s="6"/>
      <c r="AA13" s="6"/>
      <c r="AB13" s="6"/>
      <c r="AC13" s="6"/>
      <c r="AD13" s="6"/>
      <c r="AE13" s="6"/>
      <c r="AF13" s="6"/>
      <c r="AG13" s="6"/>
      <c r="AH13" s="6"/>
    </row>
    <row r="14" spans="1:44" s="20" customFormat="1" ht="16.5" customHeight="1">
      <c r="A14" s="133" t="s">
        <v>40</v>
      </c>
      <c r="B14" s="133"/>
      <c r="C14" s="133"/>
      <c r="D14" s="134"/>
      <c r="E14" s="102">
        <v>540854.45540999994</v>
      </c>
      <c r="F14" s="54">
        <v>511923.75023000001</v>
      </c>
      <c r="G14" s="54">
        <v>484392.42479000002</v>
      </c>
      <c r="H14" s="54">
        <v>457396.82608000003</v>
      </c>
      <c r="I14" s="54">
        <v>435499.23491</v>
      </c>
      <c r="J14" s="54">
        <v>390592.43547999999</v>
      </c>
      <c r="K14" s="54">
        <v>347799.35</v>
      </c>
      <c r="L14" s="54">
        <v>332619.29849999998</v>
      </c>
      <c r="M14" s="54">
        <v>313642</v>
      </c>
      <c r="N14" s="54">
        <v>301587.99</v>
      </c>
      <c r="P14" s="11"/>
      <c r="Q14" s="6"/>
      <c r="R14" s="6"/>
      <c r="S14" s="3"/>
      <c r="T14" s="6"/>
      <c r="U14" s="6"/>
      <c r="V14" s="6"/>
      <c r="W14" s="6"/>
      <c r="X14" s="6"/>
      <c r="Y14" s="6"/>
      <c r="Z14" s="6"/>
      <c r="AA14" s="6"/>
      <c r="AB14" s="6"/>
      <c r="AC14" s="6"/>
      <c r="AD14" s="6"/>
      <c r="AE14" s="6"/>
      <c r="AF14" s="6"/>
      <c r="AG14" s="6"/>
      <c r="AH14" s="6"/>
    </row>
    <row r="15" spans="1:44" s="20" customFormat="1" ht="16.5" customHeight="1">
      <c r="A15" s="43" t="s">
        <v>39</v>
      </c>
      <c r="B15" s="40"/>
      <c r="C15" s="40"/>
      <c r="D15" s="26"/>
      <c r="E15" s="102">
        <v>56724.431049999992</v>
      </c>
      <c r="F15" s="54">
        <v>53684.777179999997</v>
      </c>
      <c r="G15" s="54">
        <v>54654.928529999997</v>
      </c>
      <c r="H15" s="54">
        <v>53411.9179</v>
      </c>
      <c r="I15" s="54">
        <v>53694.396110000001</v>
      </c>
      <c r="J15" s="54">
        <v>50132.957479999997</v>
      </c>
      <c r="K15" s="54">
        <v>48975.26</v>
      </c>
      <c r="L15" s="54">
        <v>53629.424050000001</v>
      </c>
      <c r="M15" s="54">
        <v>51228.893400000001</v>
      </c>
      <c r="N15" s="54">
        <v>37910.074000000001</v>
      </c>
      <c r="P15" s="11"/>
      <c r="Q15" s="6"/>
      <c r="R15" s="6"/>
      <c r="S15" s="3"/>
      <c r="T15" s="6"/>
      <c r="U15" s="6"/>
      <c r="V15" s="6"/>
      <c r="W15" s="6"/>
      <c r="X15" s="6"/>
      <c r="Y15" s="6"/>
      <c r="Z15" s="6"/>
      <c r="AA15" s="6"/>
      <c r="AB15" s="6"/>
      <c r="AC15" s="6"/>
      <c r="AD15" s="6"/>
      <c r="AE15" s="6"/>
      <c r="AF15" s="6"/>
      <c r="AG15" s="6"/>
      <c r="AH15" s="6"/>
    </row>
    <row r="16" spans="1:44" s="20" customFormat="1" ht="16.5" customHeight="1">
      <c r="A16" s="43" t="s">
        <v>38</v>
      </c>
      <c r="B16" s="40"/>
      <c r="C16" s="40"/>
      <c r="D16" s="26"/>
      <c r="E16" s="102">
        <v>13582.600680000001</v>
      </c>
      <c r="F16" s="54">
        <v>13423.44248</v>
      </c>
      <c r="G16" s="54">
        <v>16540.869589999998</v>
      </c>
      <c r="H16" s="54">
        <v>19419</v>
      </c>
      <c r="I16" s="54">
        <v>52146.630250000002</v>
      </c>
      <c r="J16" s="54">
        <v>76347.220449999993</v>
      </c>
      <c r="K16" s="54">
        <v>6248.81</v>
      </c>
      <c r="L16" s="54">
        <v>3581.0644000000002</v>
      </c>
      <c r="M16" s="54">
        <v>4734.0123100000001</v>
      </c>
      <c r="N16" s="54">
        <v>5132.9440000000004</v>
      </c>
      <c r="P16" s="11"/>
      <c r="Q16" s="6"/>
      <c r="R16" s="6"/>
      <c r="S16" s="3"/>
      <c r="T16" s="6"/>
      <c r="U16" s="6"/>
      <c r="V16" s="6"/>
      <c r="W16" s="6"/>
      <c r="X16" s="6"/>
      <c r="Y16" s="6"/>
      <c r="Z16" s="6"/>
      <c r="AA16" s="6"/>
      <c r="AB16" s="6"/>
      <c r="AC16" s="6"/>
      <c r="AD16" s="6"/>
      <c r="AE16" s="6"/>
      <c r="AF16" s="6"/>
      <c r="AG16" s="6"/>
      <c r="AH16" s="6"/>
    </row>
    <row r="17" spans="1:45" s="40" customFormat="1" ht="16.5" customHeight="1">
      <c r="A17" s="43" t="s">
        <v>37</v>
      </c>
      <c r="D17" s="26"/>
      <c r="E17" s="103">
        <v>0</v>
      </c>
      <c r="F17" s="55">
        <v>0</v>
      </c>
      <c r="G17" s="55">
        <v>0</v>
      </c>
      <c r="H17" s="55">
        <v>0</v>
      </c>
      <c r="I17" s="55">
        <v>0</v>
      </c>
      <c r="J17" s="55">
        <v>0</v>
      </c>
      <c r="K17" s="55">
        <v>0</v>
      </c>
      <c r="L17" s="55">
        <v>0</v>
      </c>
      <c r="M17" s="55">
        <v>0</v>
      </c>
      <c r="N17" s="55">
        <v>0</v>
      </c>
      <c r="P17" s="11"/>
      <c r="Q17" s="42"/>
      <c r="R17" s="42"/>
      <c r="S17" s="3"/>
      <c r="T17" s="42"/>
      <c r="U17" s="42"/>
      <c r="V17" s="42"/>
      <c r="W17" s="42"/>
      <c r="X17" s="42"/>
      <c r="Y17" s="42"/>
      <c r="Z17" s="42"/>
      <c r="AA17" s="42"/>
      <c r="AB17" s="42"/>
      <c r="AC17" s="42"/>
      <c r="AD17" s="42"/>
      <c r="AE17" s="42"/>
      <c r="AF17" s="42"/>
      <c r="AG17" s="42"/>
      <c r="AH17" s="42"/>
    </row>
    <row r="18" spans="1:45" s="2" customFormat="1" ht="3.95" customHeight="1">
      <c r="A18" s="4"/>
      <c r="B18" s="31"/>
      <c r="C18" s="31"/>
      <c r="D18" s="26"/>
      <c r="E18" s="4"/>
      <c r="F18" s="4"/>
      <c r="G18" s="4"/>
      <c r="H18" s="4"/>
      <c r="I18" s="4"/>
      <c r="J18" s="4"/>
      <c r="K18" s="4"/>
      <c r="L18" s="4"/>
      <c r="M18" s="4"/>
      <c r="N18" s="4"/>
      <c r="O18" s="4"/>
      <c r="P18" s="11"/>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row>
    <row r="19" spans="1:45" ht="12.75">
      <c r="A19" s="109" t="s">
        <v>123</v>
      </c>
      <c r="B19" s="109"/>
      <c r="C19" s="109"/>
      <c r="D19" s="124"/>
      <c r="E19" s="125" t="s">
        <v>124</v>
      </c>
      <c r="F19" s="126"/>
      <c r="G19" s="126"/>
      <c r="H19" s="126"/>
      <c r="I19" s="126"/>
      <c r="J19" s="126"/>
      <c r="K19" s="126"/>
      <c r="L19" s="126"/>
      <c r="M19" s="126"/>
      <c r="N19" s="126"/>
      <c r="O19" s="127"/>
      <c r="P19" s="10"/>
    </row>
    <row r="20" spans="1:45" ht="127.5" customHeight="1">
      <c r="A20" s="109"/>
      <c r="B20" s="109"/>
      <c r="C20" s="109"/>
      <c r="D20" s="124"/>
      <c r="E20" s="128"/>
      <c r="F20" s="129"/>
      <c r="G20" s="129"/>
      <c r="H20" s="129"/>
      <c r="I20" s="129"/>
      <c r="J20" s="129"/>
      <c r="K20" s="129"/>
      <c r="L20" s="129"/>
      <c r="M20" s="129"/>
      <c r="N20" s="129"/>
      <c r="O20" s="130"/>
      <c r="P20" s="10"/>
    </row>
    <row r="21" spans="1:45" ht="4.5" customHeight="1">
      <c r="A21" s="107"/>
      <c r="B21" s="107"/>
      <c r="C21" s="107"/>
      <c r="D21" s="107"/>
      <c r="E21" s="108"/>
      <c r="F21" s="108"/>
      <c r="G21" s="108"/>
      <c r="H21" s="108"/>
      <c r="I21" s="108"/>
      <c r="J21" s="108"/>
      <c r="K21" s="108"/>
      <c r="L21" s="108"/>
      <c r="M21" s="108"/>
      <c r="N21" s="108"/>
      <c r="O21" s="108"/>
      <c r="P21" s="107"/>
    </row>
    <row r="22" spans="1:45" ht="139.5" customHeight="1">
      <c r="A22" s="109" t="s">
        <v>125</v>
      </c>
      <c r="B22" s="109"/>
      <c r="C22" s="109"/>
      <c r="D22" s="124"/>
      <c r="E22" s="112" t="s">
        <v>124</v>
      </c>
      <c r="F22" s="113"/>
      <c r="G22" s="113"/>
      <c r="H22" s="113"/>
      <c r="I22" s="113"/>
      <c r="J22" s="113"/>
      <c r="K22" s="113"/>
      <c r="L22" s="113"/>
      <c r="M22" s="113"/>
      <c r="N22" s="113"/>
      <c r="O22" s="131"/>
      <c r="P22" s="10"/>
    </row>
    <row r="23" spans="1:45" ht="16.5" customHeight="1">
      <c r="A23" s="107"/>
      <c r="B23" s="107"/>
      <c r="C23" s="107"/>
      <c r="D23" s="107"/>
      <c r="E23" s="107"/>
      <c r="F23" s="107"/>
      <c r="G23" s="107"/>
      <c r="H23" s="107"/>
      <c r="I23" s="107"/>
      <c r="J23" s="107"/>
      <c r="K23" s="107"/>
      <c r="L23" s="107"/>
      <c r="M23" s="107"/>
      <c r="N23" s="107"/>
      <c r="O23" s="107"/>
      <c r="P23" s="107"/>
    </row>
  </sheetData>
  <sheetProtection selectLockedCells="1"/>
  <protectedRanges>
    <protectedRange sqref="E13:O17 E9:N11" name="Range1"/>
  </protectedRanges>
  <mergeCells count="11">
    <mergeCell ref="A19:D20"/>
    <mergeCell ref="E19:O20"/>
    <mergeCell ref="A22:D22"/>
    <mergeCell ref="E22:O22"/>
    <mergeCell ref="K1:O1"/>
    <mergeCell ref="A1:I1"/>
    <mergeCell ref="A13:D13"/>
    <mergeCell ref="A14:D14"/>
    <mergeCell ref="A9:D9"/>
    <mergeCell ref="A10:D10"/>
    <mergeCell ref="A11:D11"/>
  </mergeCells>
  <dataValidations count="1">
    <dataValidation type="custom" allowBlank="1" showInputMessage="1" showErrorMessage="1" errorTitle="Invalid data entry" error="Data must be either:_x000a_1. a number;_x000a_2. &quot;na&quot; (without the quotation marks) if not available; or_x000a_3. &quot;..&quot; (without the quotation marks) if not applicable." sqref="J13:M17 J9:M11 E13:H17 E9:H11" xr:uid="{00000000-0002-0000-0600-000000000000}">
      <formula1>OR(E9="na",E9="..",ISNUMBER(E9))</formula1>
    </dataValidation>
  </dataValidations>
  <pageMargins left="0.59055118110236227" right="0.59055118110236227" top="0.98425196850393704" bottom="0.98425196850393704" header="0.51181102362204722" footer="0.51181102362204722"/>
  <pageSetup paperSize="9" fitToHeight="0" orientation="landscape" blackAndWhite="1" cellComments="asDisplayed" r:id="rId1"/>
  <headerFooter alignWithMargins="0">
    <oddFooter>&amp;Lprinted: &amp;D &amp;T&amp;C&amp;F&amp;Rpage &amp;P of &amp;N</oddFooter>
  </headerFooter>
  <ignoredErrors>
    <ignoredError sqref="F7:N8 F12:N1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B0F0"/>
  </sheetPr>
  <dimension ref="A1:O26"/>
  <sheetViews>
    <sheetView workbookViewId="0"/>
  </sheetViews>
  <sheetFormatPr defaultColWidth="9.140625" defaultRowHeight="11.25"/>
  <cols>
    <col min="1" max="1" width="17.42578125" style="68" bestFit="1" customWidth="1"/>
    <col min="2" max="2" width="22.28515625" style="68" bestFit="1" customWidth="1"/>
    <col min="3" max="3" width="9.140625" style="68"/>
    <col min="4" max="4" width="11.28515625" style="68" bestFit="1" customWidth="1"/>
    <col min="5" max="6" width="9.140625" style="67"/>
    <col min="7" max="7" width="9.140625" style="68"/>
    <col min="8" max="9" width="8.140625" style="68" customWidth="1"/>
    <col min="10" max="11" width="9.140625" style="68"/>
    <col min="12" max="12" width="9" style="68" customWidth="1"/>
    <col min="13" max="13" width="9.140625" style="68"/>
    <col min="14" max="14" width="10" style="69" bestFit="1" customWidth="1"/>
    <col min="15" max="15" width="9.140625" style="69"/>
    <col min="16" max="16384" width="9.140625" style="68"/>
  </cols>
  <sheetData>
    <row r="1" spans="1:6" ht="15" customHeight="1">
      <c r="A1" s="66" t="s">
        <v>77</v>
      </c>
      <c r="B1" s="66" t="s">
        <v>105</v>
      </c>
      <c r="C1" s="66"/>
      <c r="D1" s="66"/>
      <c r="E1" s="67" t="s">
        <v>76</v>
      </c>
      <c r="F1" s="67" t="s">
        <v>75</v>
      </c>
    </row>
    <row r="2" spans="1:6" ht="15" customHeight="1">
      <c r="A2" s="66" t="s">
        <v>74</v>
      </c>
      <c r="B2" s="66" t="s">
        <v>3</v>
      </c>
      <c r="C2" s="66"/>
      <c r="D2" s="66" t="s">
        <v>73</v>
      </c>
      <c r="E2" s="67" t="s">
        <v>107</v>
      </c>
      <c r="F2" s="67">
        <v>2018</v>
      </c>
    </row>
    <row r="3" spans="1:6" ht="15" customHeight="1">
      <c r="A3" s="66" t="s">
        <v>71</v>
      </c>
      <c r="B3" s="66" t="s">
        <v>104</v>
      </c>
      <c r="C3" s="66"/>
      <c r="D3" s="66" t="s">
        <v>70</v>
      </c>
      <c r="E3" s="67" t="s">
        <v>102</v>
      </c>
      <c r="F3" s="67">
        <v>2017</v>
      </c>
    </row>
    <row r="4" spans="1:6" ht="15" customHeight="1">
      <c r="A4" s="66" t="s">
        <v>68</v>
      </c>
      <c r="B4" s="74" t="s">
        <v>103</v>
      </c>
      <c r="C4" s="66"/>
      <c r="D4" s="66" t="s">
        <v>67</v>
      </c>
      <c r="E4" s="67" t="s">
        <v>101</v>
      </c>
      <c r="F4" s="67">
        <v>2016</v>
      </c>
    </row>
    <row r="5" spans="1:6" ht="15" customHeight="1">
      <c r="A5" s="66" t="s">
        <v>65</v>
      </c>
      <c r="B5" s="70" t="s">
        <v>64</v>
      </c>
      <c r="C5" s="66"/>
      <c r="D5" s="66" t="s">
        <v>63</v>
      </c>
      <c r="E5" s="67" t="s">
        <v>100</v>
      </c>
      <c r="F5" s="67">
        <v>2015</v>
      </c>
    </row>
    <row r="6" spans="1:6" ht="15" customHeight="1">
      <c r="A6" s="66"/>
      <c r="B6" s="71"/>
      <c r="C6" s="66"/>
      <c r="D6" s="66" t="s">
        <v>61</v>
      </c>
      <c r="E6" s="67" t="s">
        <v>92</v>
      </c>
      <c r="F6" s="67">
        <v>2014</v>
      </c>
    </row>
    <row r="7" spans="1:6" ht="15" customHeight="1">
      <c r="A7" s="66" t="s">
        <v>59</v>
      </c>
      <c r="B7" s="72">
        <v>43733</v>
      </c>
      <c r="C7" s="66"/>
      <c r="D7" s="66" t="s">
        <v>58</v>
      </c>
      <c r="E7" s="67" t="s">
        <v>90</v>
      </c>
      <c r="F7" s="67">
        <v>2013</v>
      </c>
    </row>
    <row r="8" spans="1:6" ht="15" customHeight="1">
      <c r="A8" s="66" t="s">
        <v>57</v>
      </c>
      <c r="B8" s="73">
        <v>0.70833333333333337</v>
      </c>
      <c r="C8" s="66"/>
      <c r="D8" s="66" t="s">
        <v>56</v>
      </c>
      <c r="E8" s="67" t="s">
        <v>78</v>
      </c>
      <c r="F8" s="67">
        <v>2012</v>
      </c>
    </row>
    <row r="9" spans="1:6" ht="15" customHeight="1">
      <c r="A9" s="66" t="s">
        <v>55</v>
      </c>
      <c r="B9" s="66">
        <v>1</v>
      </c>
      <c r="C9" s="66"/>
      <c r="D9" s="66" t="s">
        <v>54</v>
      </c>
      <c r="E9" s="67" t="s">
        <v>72</v>
      </c>
      <c r="F9" s="67">
        <v>2011</v>
      </c>
    </row>
    <row r="10" spans="1:6" ht="15" customHeight="1">
      <c r="A10" s="66" t="s">
        <v>53</v>
      </c>
      <c r="B10" s="66">
        <v>2019</v>
      </c>
      <c r="C10" s="66"/>
      <c r="D10" s="66" t="s">
        <v>52</v>
      </c>
      <c r="E10" s="67" t="s">
        <v>69</v>
      </c>
      <c r="F10" s="67">
        <v>2010</v>
      </c>
    </row>
    <row r="11" spans="1:6" ht="15" customHeight="1">
      <c r="A11" s="66"/>
      <c r="B11" s="66"/>
      <c r="C11" s="66"/>
      <c r="D11" s="66" t="s">
        <v>51</v>
      </c>
      <c r="E11" s="67" t="s">
        <v>66</v>
      </c>
      <c r="F11" s="67">
        <v>2009</v>
      </c>
    </row>
    <row r="12" spans="1:6" ht="15" customHeight="1">
      <c r="A12" s="66" t="s">
        <v>0</v>
      </c>
      <c r="B12" s="76" t="s">
        <v>91</v>
      </c>
      <c r="C12" s="66"/>
      <c r="D12" s="66" t="s">
        <v>50</v>
      </c>
      <c r="E12" s="67" t="s">
        <v>62</v>
      </c>
      <c r="F12" s="67">
        <v>2008</v>
      </c>
    </row>
    <row r="13" spans="1:6" ht="15" customHeight="1">
      <c r="A13" s="66"/>
      <c r="B13" s="77"/>
      <c r="C13" s="66"/>
      <c r="D13" s="66" t="s">
        <v>49</v>
      </c>
      <c r="E13" s="67" t="s">
        <v>60</v>
      </c>
      <c r="F13" s="67">
        <v>2007</v>
      </c>
    </row>
    <row r="14" spans="1:6">
      <c r="A14" s="69"/>
      <c r="B14" s="78"/>
    </row>
    <row r="15" spans="1:6">
      <c r="B15" s="78"/>
    </row>
    <row r="16" spans="1:6">
      <c r="B16" s="78"/>
    </row>
    <row r="17" spans="2:2">
      <c r="B17" s="78"/>
    </row>
    <row r="18" spans="2:2">
      <c r="B18" s="78"/>
    </row>
    <row r="19" spans="2:2">
      <c r="B19" s="78"/>
    </row>
    <row r="20" spans="2:2">
      <c r="B20" s="78"/>
    </row>
    <row r="21" spans="2:2">
      <c r="B21" s="78"/>
    </row>
    <row r="22" spans="2:2">
      <c r="B22" s="78"/>
    </row>
    <row r="23" spans="2:2">
      <c r="B23" s="78"/>
    </row>
    <row r="24" spans="2:2">
      <c r="B24" s="78"/>
    </row>
    <row r="25" spans="2:2">
      <c r="B25" s="78"/>
    </row>
    <row r="26" spans="2:2">
      <c r="B26" s="78"/>
    </row>
  </sheetData>
  <hyperlinks>
    <hyperlink ref="B4" r:id="rId1" xr:uid="{00000000-0004-0000-0B00-000000000000}"/>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283</vt:i4>
      </vt:variant>
    </vt:vector>
  </HeadingPairs>
  <TitlesOfParts>
    <vt:vector size="287" baseType="lpstr">
      <vt:lpstr>Staff no.s</vt:lpstr>
      <vt:lpstr>Operating costs</vt:lpstr>
      <vt:lpstr>Revenue</vt:lpstr>
      <vt:lpstr>Design</vt:lpstr>
      <vt:lpstr>CSVersion</vt:lpstr>
      <vt:lpstr>CYear0</vt:lpstr>
      <vt:lpstr>CYearM0</vt:lpstr>
      <vt:lpstr>CYearM1</vt:lpstr>
      <vt:lpstr>CYearM10</vt:lpstr>
      <vt:lpstr>CYearM11</vt:lpstr>
      <vt:lpstr>CYearM2</vt:lpstr>
      <vt:lpstr>CYearM3</vt:lpstr>
      <vt:lpstr>CYearM4</vt:lpstr>
      <vt:lpstr>CYearM5</vt:lpstr>
      <vt:lpstr>CYearM6</vt:lpstr>
      <vt:lpstr>CYearM7</vt:lpstr>
      <vt:lpstr>CYearM8</vt:lpstr>
      <vt:lpstr>CYearM9</vt:lpstr>
      <vt:lpstr>DataCollectionName</vt:lpstr>
      <vt:lpstr>DataDueDate</vt:lpstr>
      <vt:lpstr>DataDueTime</vt:lpstr>
      <vt:lpstr>'Operating costs'!EM_F03_C11.Jur.0</vt:lpstr>
      <vt:lpstr>'Operating costs'!EM_F03_C11.Jur.M1</vt:lpstr>
      <vt:lpstr>'Operating costs'!EM_F03_C11.Jur.M2</vt:lpstr>
      <vt:lpstr>'Operating costs'!EM_F03_C11.Jur.M3</vt:lpstr>
      <vt:lpstr>'Operating costs'!EM_F03_C11.Jur.M4</vt:lpstr>
      <vt:lpstr>'Operating costs'!EM_F03_C11.Jur.M5</vt:lpstr>
      <vt:lpstr>'Operating costs'!EM_F03_C11.Jur.M6</vt:lpstr>
      <vt:lpstr>'Operating costs'!EM_F03_C11.Jur.M7</vt:lpstr>
      <vt:lpstr>'Operating costs'!EM_F03_C11.Jur.M8</vt:lpstr>
      <vt:lpstr>'Operating costs'!EM_F03_C11.Jur.M9</vt:lpstr>
      <vt:lpstr>'Operating costs'!EM_F03_C12.Jur.0</vt:lpstr>
      <vt:lpstr>'Operating costs'!EM_F03_C12.Jur.M1</vt:lpstr>
      <vt:lpstr>'Operating costs'!EM_F03_C12.Jur.M2</vt:lpstr>
      <vt:lpstr>'Operating costs'!EM_F03_C12.Jur.M3</vt:lpstr>
      <vt:lpstr>'Operating costs'!EM_F03_C12.Jur.M4</vt:lpstr>
      <vt:lpstr>'Operating costs'!EM_F03_C12.Jur.M5</vt:lpstr>
      <vt:lpstr>'Operating costs'!EM_F03_C12.Jur.M6</vt:lpstr>
      <vt:lpstr>'Operating costs'!EM_F03_C12.Jur.M7</vt:lpstr>
      <vt:lpstr>'Operating costs'!EM_F03_C12.Jur.M8</vt:lpstr>
      <vt:lpstr>'Operating costs'!EM_F03_C12.Jur.M9</vt:lpstr>
      <vt:lpstr>'Operating costs'!EM_F03_C13.Jur.0</vt:lpstr>
      <vt:lpstr>'Operating costs'!EM_F03_C13.Jur.M1</vt:lpstr>
      <vt:lpstr>'Operating costs'!EM_F03_C13.Jur.M2</vt:lpstr>
      <vt:lpstr>'Operating costs'!EM_F03_C13.Jur.M3</vt:lpstr>
      <vt:lpstr>'Operating costs'!EM_F03_C13.Jur.M4</vt:lpstr>
      <vt:lpstr>'Operating costs'!EM_F03_C13.Jur.M5</vt:lpstr>
      <vt:lpstr>'Operating costs'!EM_F03_C13.Jur.M6</vt:lpstr>
      <vt:lpstr>'Operating costs'!EM_F03_C13.Jur.M7</vt:lpstr>
      <vt:lpstr>'Operating costs'!EM_F03_C13.Jur.M8</vt:lpstr>
      <vt:lpstr>'Operating costs'!EM_F03_C13.Jur.M9</vt:lpstr>
      <vt:lpstr>'Operating costs'!EM_F03_C21.Jur.0</vt:lpstr>
      <vt:lpstr>'Operating costs'!EM_F03_C21.Jur.M1</vt:lpstr>
      <vt:lpstr>'Operating costs'!EM_F03_C21.Jur.M2</vt:lpstr>
      <vt:lpstr>'Operating costs'!EM_F03_C21.Jur.M3</vt:lpstr>
      <vt:lpstr>'Operating costs'!EM_F03_C21.Jur.M4</vt:lpstr>
      <vt:lpstr>'Operating costs'!EM_F03_C21.Jur.M5</vt:lpstr>
      <vt:lpstr>'Operating costs'!EM_F03_C21.Jur.M6</vt:lpstr>
      <vt:lpstr>'Operating costs'!EM_F03_C21.Jur.M7</vt:lpstr>
      <vt:lpstr>'Operating costs'!EM_F03_C21.Jur.M8</vt:lpstr>
      <vt:lpstr>'Operating costs'!EM_F03_C21.Jur.M9</vt:lpstr>
      <vt:lpstr>'Operating costs'!EM_F03_C35.Jur.0</vt:lpstr>
      <vt:lpstr>'Operating costs'!EM_F03_C35.Jur.M1</vt:lpstr>
      <vt:lpstr>'Operating costs'!EM_F03_C35.Jur.M2</vt:lpstr>
      <vt:lpstr>'Operating costs'!EM_F03_C35.Jur.M3</vt:lpstr>
      <vt:lpstr>'Operating costs'!EM_F03_C35.Jur.M4</vt:lpstr>
      <vt:lpstr>'Operating costs'!EM_F03_C35.Jur.M5</vt:lpstr>
      <vt:lpstr>'Operating costs'!EM_F03_C35.Jur.M6</vt:lpstr>
      <vt:lpstr>'Operating costs'!EM_F03_C35.Jur.M7</vt:lpstr>
      <vt:lpstr>'Operating costs'!EM_F03_C35.Jur.M8</vt:lpstr>
      <vt:lpstr>'Operating costs'!EM_F03_C35.Jur.M9</vt:lpstr>
      <vt:lpstr>'Operating costs'!EM_F03_C38.Jur.0</vt:lpstr>
      <vt:lpstr>'Operating costs'!EM_F03_C38.Jur.M1</vt:lpstr>
      <vt:lpstr>'Operating costs'!EM_F03_C38.Jur.M2</vt:lpstr>
      <vt:lpstr>'Operating costs'!EM_F03_C38.Jur.M3</vt:lpstr>
      <vt:lpstr>'Operating costs'!EM_F03_C38.Jur.M4</vt:lpstr>
      <vt:lpstr>'Operating costs'!EM_F03_C38.Jur.M5</vt:lpstr>
      <vt:lpstr>'Operating costs'!EM_F03_C38.Jur.M6</vt:lpstr>
      <vt:lpstr>'Operating costs'!EM_F03_C38.Jur.M7</vt:lpstr>
      <vt:lpstr>'Operating costs'!EM_F03_C38.Jur.M8</vt:lpstr>
      <vt:lpstr>'Operating costs'!EM_F03_C38.Jur.M9</vt:lpstr>
      <vt:lpstr>'Operating costs'!EM_F03_C39.Jur.0</vt:lpstr>
      <vt:lpstr>'Operating costs'!EM_F03_C39.Jur.M1</vt:lpstr>
      <vt:lpstr>'Operating costs'!EM_F03_C39.Jur.M2</vt:lpstr>
      <vt:lpstr>'Operating costs'!EM_F03_C39.Jur.M3</vt:lpstr>
      <vt:lpstr>'Operating costs'!EM_F03_C39.Jur.M4</vt:lpstr>
      <vt:lpstr>'Operating costs'!EM_F03_C39.Jur.M5</vt:lpstr>
      <vt:lpstr>'Operating costs'!EM_F03_C39.Jur.M6</vt:lpstr>
      <vt:lpstr>'Operating costs'!EM_F03_C39.Jur.M7</vt:lpstr>
      <vt:lpstr>'Operating costs'!EM_F03_C39.Jur.M8</vt:lpstr>
      <vt:lpstr>'Operating costs'!EM_F03_C39.Jur.M9</vt:lpstr>
      <vt:lpstr>Revenue!EM_F04_D111.Jur.0</vt:lpstr>
      <vt:lpstr>Revenue!EM_F04_D111.Jur.M1</vt:lpstr>
      <vt:lpstr>Revenue!EM_F04_D111.Jur.M2</vt:lpstr>
      <vt:lpstr>Revenue!EM_F04_D111.Jur.M3</vt:lpstr>
      <vt:lpstr>Revenue!EM_F04_D111.Jur.M4</vt:lpstr>
      <vt:lpstr>Revenue!EM_F04_D111.Jur.M5</vt:lpstr>
      <vt:lpstr>Revenue!EM_F04_D111.Jur.M6</vt:lpstr>
      <vt:lpstr>Revenue!EM_F04_D111.Jur.M7</vt:lpstr>
      <vt:lpstr>Revenue!EM_F04_D111.Jur.M8</vt:lpstr>
      <vt:lpstr>Revenue!EM_F04_D111.Jur.M9</vt:lpstr>
      <vt:lpstr>Revenue!EM_F04_D112.Jur.0</vt:lpstr>
      <vt:lpstr>Revenue!EM_F04_D112.Jur.M1</vt:lpstr>
      <vt:lpstr>Revenue!EM_F04_D112.Jur.M2</vt:lpstr>
      <vt:lpstr>Revenue!EM_F04_D112.Jur.M3</vt:lpstr>
      <vt:lpstr>Revenue!EM_F04_D112.Jur.M4</vt:lpstr>
      <vt:lpstr>Revenue!EM_F04_D112.Jur.M5</vt:lpstr>
      <vt:lpstr>Revenue!EM_F04_D112.Jur.M6</vt:lpstr>
      <vt:lpstr>Revenue!EM_F04_D112.Jur.M7</vt:lpstr>
      <vt:lpstr>Revenue!EM_F04_D112.Jur.M8</vt:lpstr>
      <vt:lpstr>Revenue!EM_F04_D112.Jur.M9</vt:lpstr>
      <vt:lpstr>Revenue!EM_F04_D113.Jur.0</vt:lpstr>
      <vt:lpstr>Revenue!EM_F04_D113.Jur.M1</vt:lpstr>
      <vt:lpstr>Revenue!EM_F04_D113.Jur.M2</vt:lpstr>
      <vt:lpstr>Revenue!EM_F04_D113.Jur.M3</vt:lpstr>
      <vt:lpstr>Revenue!EM_F04_D113.Jur.M4</vt:lpstr>
      <vt:lpstr>Revenue!EM_F04_D113.Jur.M5</vt:lpstr>
      <vt:lpstr>Revenue!EM_F04_D113.Jur.M6</vt:lpstr>
      <vt:lpstr>Revenue!EM_F04_D113.Jur.M7</vt:lpstr>
      <vt:lpstr>Revenue!EM_F04_D113.Jur.M8</vt:lpstr>
      <vt:lpstr>Revenue!EM_F04_D113.Jur.M9</vt:lpstr>
      <vt:lpstr>Revenue!EM_F04_D121.Jur.0</vt:lpstr>
      <vt:lpstr>Revenue!EM_F04_D121.Jur.M1</vt:lpstr>
      <vt:lpstr>Revenue!EM_F04_D121.Jur.M2</vt:lpstr>
      <vt:lpstr>Revenue!EM_F04_D121.Jur.M3</vt:lpstr>
      <vt:lpstr>Revenue!EM_F04_D121.Jur.M4</vt:lpstr>
      <vt:lpstr>Revenue!EM_F04_D121.Jur.M5</vt:lpstr>
      <vt:lpstr>Revenue!EM_F04_D121.Jur.M6</vt:lpstr>
      <vt:lpstr>Revenue!EM_F04_D121.Jur.M7</vt:lpstr>
      <vt:lpstr>Revenue!EM_F04_D121.Jur.M8</vt:lpstr>
      <vt:lpstr>Revenue!EM_F04_D121.Jur.M9</vt:lpstr>
      <vt:lpstr>Revenue!EM_F04_D122.Jur.0</vt:lpstr>
      <vt:lpstr>Revenue!EM_F04_D122.Jur.M1</vt:lpstr>
      <vt:lpstr>Revenue!EM_F04_D122.Jur.M2</vt:lpstr>
      <vt:lpstr>Revenue!EM_F04_D122.Jur.M3</vt:lpstr>
      <vt:lpstr>Revenue!EM_F04_D122.Jur.M4</vt:lpstr>
      <vt:lpstr>Revenue!EM_F04_D122.Jur.M5</vt:lpstr>
      <vt:lpstr>Revenue!EM_F04_D122.Jur.M6</vt:lpstr>
      <vt:lpstr>Revenue!EM_F04_D122.Jur.M7</vt:lpstr>
      <vt:lpstr>Revenue!EM_F04_D122.Jur.M8</vt:lpstr>
      <vt:lpstr>Revenue!EM_F04_D122.Jur.M9</vt:lpstr>
      <vt:lpstr>Revenue!EM_F04_D13.Jur.0</vt:lpstr>
      <vt:lpstr>Revenue!EM_F04_D13.Jur.M1</vt:lpstr>
      <vt:lpstr>Revenue!EM_F04_D13.Jur.M2</vt:lpstr>
      <vt:lpstr>Revenue!EM_F04_D13.Jur.M3</vt:lpstr>
      <vt:lpstr>Revenue!EM_F04_D13.Jur.M4</vt:lpstr>
      <vt:lpstr>Revenue!EM_F04_D13.Jur.M5</vt:lpstr>
      <vt:lpstr>Revenue!EM_F04_D13.Jur.M6</vt:lpstr>
      <vt:lpstr>Revenue!EM_F04_D13.Jur.M7</vt:lpstr>
      <vt:lpstr>Revenue!EM_F04_D13.Jur.M8</vt:lpstr>
      <vt:lpstr>Revenue!EM_F04_D13.Jur.M9</vt:lpstr>
      <vt:lpstr>Revenue!EM_F04_D14.Jur.0</vt:lpstr>
      <vt:lpstr>Revenue!EM_F04_D14.Jur.M1</vt:lpstr>
      <vt:lpstr>Revenue!EM_F04_D14.Jur.M2</vt:lpstr>
      <vt:lpstr>Revenue!EM_F04_D14.Jur.M3</vt:lpstr>
      <vt:lpstr>Revenue!EM_F04_D14.Jur.M4</vt:lpstr>
      <vt:lpstr>Revenue!EM_F04_D14.Jur.M5</vt:lpstr>
      <vt:lpstr>Revenue!EM_F04_D14.Jur.M6</vt:lpstr>
      <vt:lpstr>Revenue!EM_F04_D14.Jur.M7</vt:lpstr>
      <vt:lpstr>Revenue!EM_F04_D14.Jur.M8</vt:lpstr>
      <vt:lpstr>Revenue!EM_F04_D14.Jur.M9</vt:lpstr>
      <vt:lpstr>Revenue!EM_F04_D15.Jur.0</vt:lpstr>
      <vt:lpstr>Revenue!EM_F04_D15.Jur.M1</vt:lpstr>
      <vt:lpstr>Revenue!EM_F04_D15.Jur.M2</vt:lpstr>
      <vt:lpstr>Revenue!EM_F04_D15.Jur.M3</vt:lpstr>
      <vt:lpstr>Revenue!EM_F04_D15.Jur.M4</vt:lpstr>
      <vt:lpstr>Revenue!EM_F04_D15.Jur.M5</vt:lpstr>
      <vt:lpstr>Revenue!EM_F04_D15.Jur.M6</vt:lpstr>
      <vt:lpstr>Revenue!EM_F04_D15.Jur.M7</vt:lpstr>
      <vt:lpstr>Revenue!EM_F04_D15.Jur.M8</vt:lpstr>
      <vt:lpstr>Revenue!EM_F04_D15.Jur.M9</vt:lpstr>
      <vt:lpstr>Jurisdiction</vt:lpstr>
      <vt:lpstr>'Staff no.s'!lblG11</vt:lpstr>
      <vt:lpstr>'Staff no.s'!lblG12</vt:lpstr>
      <vt:lpstr>'Staff no.s'!lblG13</vt:lpstr>
      <vt:lpstr>'Staff no.s'!lblG15</vt:lpstr>
      <vt:lpstr>'Staff no.s'!lblG18</vt:lpstr>
      <vt:lpstr>'Staff no.s'!lblG19</vt:lpstr>
      <vt:lpstr>'Staff no.s'!lblG20</vt:lpstr>
      <vt:lpstr>'Staff no.s'!lblG21</vt:lpstr>
      <vt:lpstr>'Staff no.s'!lblG22</vt:lpstr>
      <vt:lpstr>'Staff no.s'!lblG24</vt:lpstr>
      <vt:lpstr>'Staff no.s'!lblG28</vt:lpstr>
      <vt:lpstr>'Staff no.s'!lblG29</vt:lpstr>
      <vt:lpstr>'Staff no.s'!lblH11</vt:lpstr>
      <vt:lpstr>'Staff no.s'!lblH12</vt:lpstr>
      <vt:lpstr>'Staff no.s'!lblH13</vt:lpstr>
      <vt:lpstr>'Staff no.s'!lblH15</vt:lpstr>
      <vt:lpstr>'Staff no.s'!lblH18</vt:lpstr>
      <vt:lpstr>'Staff no.s'!lblH19</vt:lpstr>
      <vt:lpstr>'Staff no.s'!lblH20</vt:lpstr>
      <vt:lpstr>'Staff no.s'!lblH21</vt:lpstr>
      <vt:lpstr>'Staff no.s'!lblH22</vt:lpstr>
      <vt:lpstr>'Staff no.s'!lblH24</vt:lpstr>
      <vt:lpstr>'Staff no.s'!lblH28</vt:lpstr>
      <vt:lpstr>'Staff no.s'!lblH29</vt:lpstr>
      <vt:lpstr>'Staff no.s'!lblI11</vt:lpstr>
      <vt:lpstr>'Staff no.s'!lblI12</vt:lpstr>
      <vt:lpstr>'Staff no.s'!lblI13</vt:lpstr>
      <vt:lpstr>'Staff no.s'!lblI15</vt:lpstr>
      <vt:lpstr>'Staff no.s'!lblI18</vt:lpstr>
      <vt:lpstr>'Staff no.s'!lblI19</vt:lpstr>
      <vt:lpstr>'Staff no.s'!lblI20</vt:lpstr>
      <vt:lpstr>'Staff no.s'!lblI21</vt:lpstr>
      <vt:lpstr>'Staff no.s'!lblI22</vt:lpstr>
      <vt:lpstr>'Staff no.s'!lblI24</vt:lpstr>
      <vt:lpstr>'Staff no.s'!lblI28</vt:lpstr>
      <vt:lpstr>'Staff no.s'!lblI29</vt:lpstr>
      <vt:lpstr>'Staff no.s'!lblJ11</vt:lpstr>
      <vt:lpstr>'Staff no.s'!lblJ12</vt:lpstr>
      <vt:lpstr>'Staff no.s'!lblJ13</vt:lpstr>
      <vt:lpstr>'Staff no.s'!lblJ15</vt:lpstr>
      <vt:lpstr>'Staff no.s'!lblJ18</vt:lpstr>
      <vt:lpstr>'Staff no.s'!lblJ19</vt:lpstr>
      <vt:lpstr>'Staff no.s'!lblJ20</vt:lpstr>
      <vt:lpstr>'Staff no.s'!lblJ21</vt:lpstr>
      <vt:lpstr>'Staff no.s'!lblJ22</vt:lpstr>
      <vt:lpstr>'Staff no.s'!lblJ24</vt:lpstr>
      <vt:lpstr>'Staff no.s'!lblJ28</vt:lpstr>
      <vt:lpstr>'Staff no.s'!lblJ29</vt:lpstr>
      <vt:lpstr>'Staff no.s'!lblK11</vt:lpstr>
      <vt:lpstr>'Staff no.s'!lblK12</vt:lpstr>
      <vt:lpstr>'Staff no.s'!lblK13</vt:lpstr>
      <vt:lpstr>'Staff no.s'!lblK15</vt:lpstr>
      <vt:lpstr>'Staff no.s'!lblK18</vt:lpstr>
      <vt:lpstr>'Staff no.s'!lblK19</vt:lpstr>
      <vt:lpstr>'Staff no.s'!lblK20</vt:lpstr>
      <vt:lpstr>'Staff no.s'!lblK21</vt:lpstr>
      <vt:lpstr>'Staff no.s'!lblK22</vt:lpstr>
      <vt:lpstr>'Staff no.s'!lblK24</vt:lpstr>
      <vt:lpstr>'Staff no.s'!lblK28</vt:lpstr>
      <vt:lpstr>'Staff no.s'!lblK29</vt:lpstr>
      <vt:lpstr>'Staff no.s'!lblL11</vt:lpstr>
      <vt:lpstr>'Staff no.s'!lblL12</vt:lpstr>
      <vt:lpstr>'Staff no.s'!lblL13</vt:lpstr>
      <vt:lpstr>'Staff no.s'!lblL15</vt:lpstr>
      <vt:lpstr>'Staff no.s'!lblL28</vt:lpstr>
      <vt:lpstr>'Staff no.s'!lblL29</vt:lpstr>
      <vt:lpstr>'Staff no.s'!lblM11</vt:lpstr>
      <vt:lpstr>'Staff no.s'!lblM12</vt:lpstr>
      <vt:lpstr>'Staff no.s'!lblM13</vt:lpstr>
      <vt:lpstr>'Staff no.s'!lblM15</vt:lpstr>
      <vt:lpstr>'Staff no.s'!lblM28</vt:lpstr>
      <vt:lpstr>'Staff no.s'!lblM29</vt:lpstr>
      <vt:lpstr>'Staff no.s'!lblN11</vt:lpstr>
      <vt:lpstr>'Staff no.s'!lblN12</vt:lpstr>
      <vt:lpstr>'Staff no.s'!lblN13</vt:lpstr>
      <vt:lpstr>'Staff no.s'!lblN15</vt:lpstr>
      <vt:lpstr>'Staff no.s'!lblN28</vt:lpstr>
      <vt:lpstr>'Staff no.s'!lblN29</vt:lpstr>
      <vt:lpstr>'Staff no.s'!lblO11</vt:lpstr>
      <vt:lpstr>'Staff no.s'!lblO12</vt:lpstr>
      <vt:lpstr>'Staff no.s'!lblO13</vt:lpstr>
      <vt:lpstr>'Staff no.s'!lblO15</vt:lpstr>
      <vt:lpstr>'Staff no.s'!lblO28</vt:lpstr>
      <vt:lpstr>'Staff no.s'!lblO29</vt:lpstr>
      <vt:lpstr>'Staff no.s'!lblP11</vt:lpstr>
      <vt:lpstr>'Staff no.s'!lblP12</vt:lpstr>
      <vt:lpstr>'Staff no.s'!lblP13</vt:lpstr>
      <vt:lpstr>'Staff no.s'!lblP15</vt:lpstr>
      <vt:lpstr>'Staff no.s'!lblP28</vt:lpstr>
      <vt:lpstr>'Staff no.s'!lblP29</vt:lpstr>
      <vt:lpstr>'Operating costs'!Print_Area</vt:lpstr>
      <vt:lpstr>Revenue!Print_Area</vt:lpstr>
      <vt:lpstr>'Staff no.s'!Print_Area</vt:lpstr>
      <vt:lpstr>'Operating costs'!Print_Titles</vt:lpstr>
      <vt:lpstr>Revenue!Print_Titles</vt:lpstr>
      <vt:lpstr>'Staff no.s'!Print_Titles</vt:lpstr>
      <vt:lpstr>Ryear</vt:lpstr>
      <vt:lpstr>SecretariatEmail</vt:lpstr>
      <vt:lpstr>SecretariatFax</vt:lpstr>
      <vt:lpstr>SecretariatName</vt:lpstr>
      <vt:lpstr>SecretariatPhone</vt:lpstr>
      <vt:lpstr>WorkingGroupName</vt:lpstr>
      <vt:lpstr>Year0</vt:lpstr>
      <vt:lpstr>YearM0</vt:lpstr>
      <vt:lpstr>YearM1</vt:lpstr>
      <vt:lpstr>YearM10</vt:lpstr>
      <vt:lpstr>YearM11</vt:lpstr>
      <vt:lpstr>YearM2</vt:lpstr>
      <vt:lpstr>YearM3</vt:lpstr>
      <vt:lpstr>YearM4</vt:lpstr>
      <vt:lpstr>YearM5</vt:lpstr>
      <vt:lpstr>YearM6</vt:lpstr>
      <vt:lpstr>YearM7</vt:lpstr>
      <vt:lpstr>YearM8</vt:lpstr>
      <vt:lpstr>YearM9</vt:lpstr>
    </vt:vector>
  </TitlesOfParts>
  <Manager>Catherine Andersson</Manager>
  <Company>Steering Committee for the Review of Government Service Provision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Vassiliou Sophie</dc:creator>
  <cp:lastModifiedBy>Kerin Miles</cp:lastModifiedBy>
  <cp:lastPrinted>2021-03-19T03:56:14Z</cp:lastPrinted>
  <dcterms:created xsi:type="dcterms:W3CDTF">2012-09-20T02:09:13Z</dcterms:created>
  <dcterms:modified xsi:type="dcterms:W3CDTF">2021-03-19T03:58:16Z</dcterms:modified>
</cp:coreProperties>
</file>