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R:\QFES POLICY BRANCH\Knowledge Assurance\Report on Government Services\RoGS 2018\Data Sheets\OPEN DATA\"/>
    </mc:Choice>
  </mc:AlternateContent>
  <xr:revisionPtr revIDLastSave="0" documentId="13_ncr:1_{BDBD8FBD-A3E5-4B96-9117-6C71D7877EAA}" xr6:coauthVersionLast="45" xr6:coauthVersionMax="45" xr10:uidLastSave="{00000000-0000-0000-0000-000000000000}"/>
  <bookViews>
    <workbookView xWindow="28680" yWindow="-120" windowWidth="29040" windowHeight="17640" tabRatio="830" xr2:uid="{00000000-000D-0000-FFFF-FFFF00000000}"/>
  </bookViews>
  <sheets>
    <sheet name="Staff no.s" sheetId="6" r:id="rId1"/>
    <sheet name="Operating costs" sheetId="8" r:id="rId2"/>
    <sheet name="Revenue" sheetId="9" r:id="rId3"/>
    <sheet name="Design" sheetId="10" state="hidden" r:id="rId4"/>
  </sheets>
  <definedNames>
    <definedName name="CSVersion">Design!$B$9</definedName>
    <definedName name="CYear0">Design!$F$2</definedName>
    <definedName name="CYearM0">Design!$F$2</definedName>
    <definedName name="CYearM1">Design!$F$3</definedName>
    <definedName name="CYearM10">Design!$F$12</definedName>
    <definedName name="CYearM11">Design!$F$13</definedName>
    <definedName name="CYearM2">Design!$F$4</definedName>
    <definedName name="CYearM3">Design!$F$5</definedName>
    <definedName name="CYearM4">Design!$F$6</definedName>
    <definedName name="CYearM5">Design!$F$7</definedName>
    <definedName name="CYearM6">Design!$F$8</definedName>
    <definedName name="CYearM7">Design!$F$9</definedName>
    <definedName name="CYearM8">Design!$F$10</definedName>
    <definedName name="CYearM9">Design!$F$11</definedName>
    <definedName name="DatabaseName">#REF!</definedName>
    <definedName name="DatabaseServer">#REF!</definedName>
    <definedName name="DataCollectionName">Design!$B$2</definedName>
    <definedName name="DataDueDate">Design!$B$7</definedName>
    <definedName name="DataDueTime">Design!$B$8</definedName>
    <definedName name="DumpArea11.5">#REF!</definedName>
    <definedName name="DumpArea11.6">#REF!</definedName>
    <definedName name="EM_F03_C11.Jur.0" localSheetId="1">'Operating costs'!$E$13</definedName>
    <definedName name="EM_F03_C11.Jur.M1" localSheetId="1">'Operating costs'!$F$13</definedName>
    <definedName name="EM_F03_C11.Jur.M2" localSheetId="1">'Operating costs'!$G$13</definedName>
    <definedName name="EM_F03_C11.Jur.M3" localSheetId="1">'Operating costs'!$H$13</definedName>
    <definedName name="EM_F03_C11.Jur.M4" localSheetId="1">'Operating costs'!$I$13</definedName>
    <definedName name="EM_F03_C11.Jur.M5" localSheetId="1">'Operating costs'!$J$13</definedName>
    <definedName name="EM_F03_C11.Jur.M6" localSheetId="1">'Operating costs'!$K$13</definedName>
    <definedName name="EM_F03_C11.Jur.M7" localSheetId="1">'Operating costs'!$L$13</definedName>
    <definedName name="EM_F03_C11.Jur.M8" localSheetId="1">'Operating costs'!$M$13</definedName>
    <definedName name="EM_F03_C11.Jur.M9" localSheetId="1">'Operating costs'!$N$13</definedName>
    <definedName name="EM_F03_C12.Jur.0" localSheetId="1">'Operating costs'!$E$14</definedName>
    <definedName name="EM_F03_C12.Jur.M1" localSheetId="1">'Operating costs'!$F$14</definedName>
    <definedName name="EM_F03_C12.Jur.M2" localSheetId="1">'Operating costs'!$G$14</definedName>
    <definedName name="EM_F03_C12.Jur.M3" localSheetId="1">'Operating costs'!$H$14</definedName>
    <definedName name="EM_F03_C12.Jur.M4" localSheetId="1">'Operating costs'!$I$14</definedName>
    <definedName name="EM_F03_C12.Jur.M5" localSheetId="1">'Operating costs'!$J$14</definedName>
    <definedName name="EM_F03_C12.Jur.M6" localSheetId="1">'Operating costs'!$K$14</definedName>
    <definedName name="EM_F03_C12.Jur.M7" localSheetId="1">'Operating costs'!$L$14</definedName>
    <definedName name="EM_F03_C12.Jur.M8" localSheetId="1">'Operating costs'!$M$14</definedName>
    <definedName name="EM_F03_C12.Jur.M9" localSheetId="1">'Operating costs'!$N$14</definedName>
    <definedName name="EM_F03_C13.Jur.0" localSheetId="1">'Operating costs'!$E$15</definedName>
    <definedName name="EM_F03_C13.Jur.M1" localSheetId="1">'Operating costs'!$F$15</definedName>
    <definedName name="EM_F03_C13.Jur.M2" localSheetId="1">'Operating costs'!$G$15</definedName>
    <definedName name="EM_F03_C13.Jur.M3" localSheetId="1">'Operating costs'!$H$15</definedName>
    <definedName name="EM_F03_C13.Jur.M4" localSheetId="1">'Operating costs'!$I$15</definedName>
    <definedName name="EM_F03_C13.Jur.M5" localSheetId="1">'Operating costs'!$J$15</definedName>
    <definedName name="EM_F03_C13.Jur.M6" localSheetId="1">'Operating costs'!$K$15</definedName>
    <definedName name="EM_F03_C13.Jur.M7" localSheetId="1">'Operating costs'!$L$15</definedName>
    <definedName name="EM_F03_C13.Jur.M8" localSheetId="1">'Operating costs'!$M$15</definedName>
    <definedName name="EM_F03_C13.Jur.M9" localSheetId="1">'Operating costs'!$N$15</definedName>
    <definedName name="EM_F03_C21.Jur.0" localSheetId="1">'Operating costs'!$E$18</definedName>
    <definedName name="EM_F03_C21.Jur.M1" localSheetId="1">'Operating costs'!$F$18</definedName>
    <definedName name="EM_F03_C21.Jur.M2" localSheetId="1">'Operating costs'!$G$18</definedName>
    <definedName name="EM_F03_C21.Jur.M3" localSheetId="1">'Operating costs'!$H$18</definedName>
    <definedName name="EM_F03_C21.Jur.M4" localSheetId="1">'Operating costs'!$I$18</definedName>
    <definedName name="EM_F03_C21.Jur.M5" localSheetId="1">'Operating costs'!$J$18</definedName>
    <definedName name="EM_F03_C21.Jur.M6" localSheetId="1">'Operating costs'!$K$18</definedName>
    <definedName name="EM_F03_C21.Jur.M7" localSheetId="1">'Operating costs'!$L$18</definedName>
    <definedName name="EM_F03_C21.Jur.M8" localSheetId="1">'Operating costs'!$M$18</definedName>
    <definedName name="EM_F03_C21.Jur.M9" localSheetId="1">'Operating costs'!$N$18</definedName>
    <definedName name="EM_F03_C35.Jur.0" localSheetId="1">'Operating costs'!$E$23</definedName>
    <definedName name="EM_F03_C35.Jur.M1" localSheetId="1">'Operating costs'!$F$23</definedName>
    <definedName name="EM_F03_C35.Jur.M2" localSheetId="1">'Operating costs'!$G$23</definedName>
    <definedName name="EM_F03_C35.Jur.M3" localSheetId="1">'Operating costs'!$H$23</definedName>
    <definedName name="EM_F03_C35.Jur.M4" localSheetId="1">'Operating costs'!$I$23</definedName>
    <definedName name="EM_F03_C35.Jur.M5" localSheetId="1">'Operating costs'!$J$23</definedName>
    <definedName name="EM_F03_C35.Jur.M6" localSheetId="1">'Operating costs'!$K$23</definedName>
    <definedName name="EM_F03_C35.Jur.M7" localSheetId="1">'Operating costs'!$L$23</definedName>
    <definedName name="EM_F03_C35.Jur.M8" localSheetId="1">'Operating costs'!$M$23</definedName>
    <definedName name="EM_F03_C35.Jur.M9" localSheetId="1">'Operating costs'!$N$23</definedName>
    <definedName name="EM_F03_C38.Jur.0" localSheetId="1">'Operating costs'!$E$24</definedName>
    <definedName name="EM_F03_C38.Jur.M1" localSheetId="1">'Operating costs'!$F$24</definedName>
    <definedName name="EM_F03_C38.Jur.M2" localSheetId="1">'Operating costs'!$G$24</definedName>
    <definedName name="EM_F03_C38.Jur.M3" localSheetId="1">'Operating costs'!$H$24</definedName>
    <definedName name="EM_F03_C38.Jur.M4" localSheetId="1">'Operating costs'!$I$24</definedName>
    <definedName name="EM_F03_C38.Jur.M5" localSheetId="1">'Operating costs'!$J$24</definedName>
    <definedName name="EM_F03_C38.Jur.M6" localSheetId="1">'Operating costs'!$K$24</definedName>
    <definedName name="EM_F03_C38.Jur.M7" localSheetId="1">'Operating costs'!$L$24</definedName>
    <definedName name="EM_F03_C38.Jur.M8" localSheetId="1">'Operating costs'!$M$24</definedName>
    <definedName name="EM_F03_C38.Jur.M9" localSheetId="1">'Operating costs'!$N$24</definedName>
    <definedName name="EM_F03_C39.Jur.0" localSheetId="1">'Operating costs'!$E$25</definedName>
    <definedName name="EM_F03_C39.Jur.M1" localSheetId="1">'Operating costs'!$F$25</definedName>
    <definedName name="EM_F03_C39.Jur.M2" localSheetId="1">'Operating costs'!$G$25</definedName>
    <definedName name="EM_F03_C39.Jur.M3" localSheetId="1">'Operating costs'!$H$25</definedName>
    <definedName name="EM_F03_C39.Jur.M4" localSheetId="1">'Operating costs'!$I$25</definedName>
    <definedName name="EM_F03_C39.Jur.M5" localSheetId="1">'Operating costs'!$J$25</definedName>
    <definedName name="EM_F03_C39.Jur.M6" localSheetId="1">'Operating costs'!$K$25</definedName>
    <definedName name="EM_F03_C39.Jur.M7" localSheetId="1">'Operating costs'!$L$25</definedName>
    <definedName name="EM_F03_C39.Jur.M8" localSheetId="1">'Operating costs'!$M$25</definedName>
    <definedName name="EM_F03_C39.Jur.M9" localSheetId="1">'Operating costs'!$N$25</definedName>
    <definedName name="EM_F04_D111.Jur.0" localSheetId="2">Revenue!$C$9</definedName>
    <definedName name="EM_F04_D111.Jur.M1" localSheetId="2">Revenue!$D$9</definedName>
    <definedName name="EM_F04_D111.Jur.M2" localSheetId="2">Revenue!$E$9</definedName>
    <definedName name="EM_F04_D111.Jur.M3" localSheetId="2">Revenue!$F$9</definedName>
    <definedName name="EM_F04_D111.Jur.M4" localSheetId="2">Revenue!$G$9</definedName>
    <definedName name="EM_F04_D111.Jur.M5" localSheetId="2">Revenue!$H$9</definedName>
    <definedName name="EM_F04_D111.Jur.M6" localSheetId="2">Revenue!$I$9</definedName>
    <definedName name="EM_F04_D111.Jur.M7" localSheetId="2">Revenue!$J$9</definedName>
    <definedName name="EM_F04_D111.Jur.M8" localSheetId="2">Revenue!$K$9</definedName>
    <definedName name="EM_F04_D111.Jur.M9" localSheetId="2">Revenue!$L$9</definedName>
    <definedName name="EM_F04_D112.Jur.0" localSheetId="2">Revenue!$C$10</definedName>
    <definedName name="EM_F04_D112.Jur.M1" localSheetId="2">Revenue!$D$10</definedName>
    <definedName name="EM_F04_D112.Jur.M2" localSheetId="2">Revenue!$E$10</definedName>
    <definedName name="EM_F04_D112.Jur.M3" localSheetId="2">Revenue!$F$10</definedName>
    <definedName name="EM_F04_D112.Jur.M4" localSheetId="2">Revenue!$G$10</definedName>
    <definedName name="EM_F04_D112.Jur.M5" localSheetId="2">Revenue!$H$10</definedName>
    <definedName name="EM_F04_D112.Jur.M6" localSheetId="2">Revenue!$I$10</definedName>
    <definedName name="EM_F04_D112.Jur.M7" localSheetId="2">Revenue!$J$10</definedName>
    <definedName name="EM_F04_D112.Jur.M8" localSheetId="2">Revenue!$K$10</definedName>
    <definedName name="EM_F04_D112.Jur.M9" localSheetId="2">Revenue!$L$10</definedName>
    <definedName name="EM_F04_D113.Jur.0" localSheetId="2">Revenue!$C$11</definedName>
    <definedName name="EM_F04_D113.Jur.M1" localSheetId="2">Revenue!$D$11</definedName>
    <definedName name="EM_F04_D113.Jur.M2" localSheetId="2">Revenue!$E$11</definedName>
    <definedName name="EM_F04_D113.Jur.M3" localSheetId="2">Revenue!$F$11</definedName>
    <definedName name="EM_F04_D113.Jur.M4" localSheetId="2">Revenue!$G$11</definedName>
    <definedName name="EM_F04_D113.Jur.M5" localSheetId="2">Revenue!$H$11</definedName>
    <definedName name="EM_F04_D113.Jur.M6" localSheetId="2">Revenue!$I$11</definedName>
    <definedName name="EM_F04_D113.Jur.M7" localSheetId="2">Revenue!$J$11</definedName>
    <definedName name="EM_F04_D113.Jur.M8" localSheetId="2">Revenue!$K$11</definedName>
    <definedName name="EM_F04_D113.Jur.M9" localSheetId="2">Revenue!$L$11</definedName>
    <definedName name="EM_F04_D121.Jur.0" localSheetId="2">Revenue!$C$13</definedName>
    <definedName name="EM_F04_D121.Jur.M1" localSheetId="2">Revenue!$D$13</definedName>
    <definedName name="EM_F04_D121.Jur.M2" localSheetId="2">Revenue!$E$13</definedName>
    <definedName name="EM_F04_D121.Jur.M3" localSheetId="2">Revenue!$F$13</definedName>
    <definedName name="EM_F04_D121.Jur.M4" localSheetId="2">Revenue!$G$13</definedName>
    <definedName name="EM_F04_D121.Jur.M5" localSheetId="2">Revenue!$H$13</definedName>
    <definedName name="EM_F04_D121.Jur.M6" localSheetId="2">Revenue!$I$13</definedName>
    <definedName name="EM_F04_D121.Jur.M7" localSheetId="2">Revenue!$J$13</definedName>
    <definedName name="EM_F04_D121.Jur.M8" localSheetId="2">Revenue!$K$13</definedName>
    <definedName name="EM_F04_D121.Jur.M9" localSheetId="2">Revenue!$L$13</definedName>
    <definedName name="EM_F04_D122.Jur.0" localSheetId="2">Revenue!$C$14</definedName>
    <definedName name="EM_F04_D122.Jur.M1" localSheetId="2">Revenue!$D$14</definedName>
    <definedName name="EM_F04_D122.Jur.M2" localSheetId="2">Revenue!$E$14</definedName>
    <definedName name="EM_F04_D122.Jur.M3" localSheetId="2">Revenue!$F$14</definedName>
    <definedName name="EM_F04_D122.Jur.M4" localSheetId="2">Revenue!$G$14</definedName>
    <definedName name="EM_F04_D122.Jur.M5" localSheetId="2">Revenue!$H$14</definedName>
    <definedName name="EM_F04_D122.Jur.M6" localSheetId="2">Revenue!$I$14</definedName>
    <definedName name="EM_F04_D122.Jur.M7" localSheetId="2">Revenue!$J$14</definedName>
    <definedName name="EM_F04_D122.Jur.M8" localSheetId="2">Revenue!$K$14</definedName>
    <definedName name="EM_F04_D122.Jur.M9" localSheetId="2">Revenue!$L$14</definedName>
    <definedName name="EM_F04_D13.Jur.0" localSheetId="2">Revenue!$C$15</definedName>
    <definedName name="EM_F04_D13.Jur.M1" localSheetId="2">Revenue!$D$15</definedName>
    <definedName name="EM_F04_D13.Jur.M2" localSheetId="2">Revenue!$E$15</definedName>
    <definedName name="EM_F04_D13.Jur.M3" localSheetId="2">Revenue!$F$15</definedName>
    <definedName name="EM_F04_D13.Jur.M4" localSheetId="2">Revenue!$G$15</definedName>
    <definedName name="EM_F04_D13.Jur.M5" localSheetId="2">Revenue!$H$15</definedName>
    <definedName name="EM_F04_D13.Jur.M6" localSheetId="2">Revenue!$I$15</definedName>
    <definedName name="EM_F04_D13.Jur.M7" localSheetId="2">Revenue!$J$15</definedName>
    <definedName name="EM_F04_D13.Jur.M8" localSheetId="2">Revenue!$K$15</definedName>
    <definedName name="EM_F04_D13.Jur.M9" localSheetId="2">Revenue!$L$15</definedName>
    <definedName name="EM_F04_D14.Jur.0" localSheetId="2">Revenue!$C$16</definedName>
    <definedName name="EM_F04_D14.Jur.M1" localSheetId="2">Revenue!$D$16</definedName>
    <definedName name="EM_F04_D14.Jur.M2" localSheetId="2">Revenue!$E$16</definedName>
    <definedName name="EM_F04_D14.Jur.M3" localSheetId="2">Revenue!$F$16</definedName>
    <definedName name="EM_F04_D14.Jur.M4" localSheetId="2">Revenue!$G$16</definedName>
    <definedName name="EM_F04_D14.Jur.M5" localSheetId="2">Revenue!$H$16</definedName>
    <definedName name="EM_F04_D14.Jur.M6" localSheetId="2">Revenue!$I$16</definedName>
    <definedName name="EM_F04_D14.Jur.M7" localSheetId="2">Revenue!$J$16</definedName>
    <definedName name="EM_F04_D14.Jur.M8" localSheetId="2">Revenue!$K$16</definedName>
    <definedName name="EM_F04_D14.Jur.M9" localSheetId="2">Revenue!$L$16</definedName>
    <definedName name="EM_F04_D15.Jur.0" localSheetId="2">Revenue!$C$17</definedName>
    <definedName name="EM_F04_D15.Jur.M1" localSheetId="2">Revenue!$D$17</definedName>
    <definedName name="EM_F04_D15.Jur.M2" localSheetId="2">Revenue!$E$17</definedName>
    <definedName name="EM_F04_D15.Jur.M3" localSheetId="2">Revenue!$F$17</definedName>
    <definedName name="EM_F04_D15.Jur.M4" localSheetId="2">Revenue!$G$17</definedName>
    <definedName name="EM_F04_D15.Jur.M5" localSheetId="2">Revenue!$H$17</definedName>
    <definedName name="EM_F04_D15.Jur.M6" localSheetId="2">Revenue!$I$17</definedName>
    <definedName name="EM_F04_D15.Jur.M7" localSheetId="2">Revenue!$J$17</definedName>
    <definedName name="EM_F04_D15.Jur.M8" localSheetId="2">Revenue!$K$17</definedName>
    <definedName name="EM_F04_D15.Jur.M9" localSheetId="2">Revenue!$L$17</definedName>
    <definedName name="Jurisdiction">Design!$B$12</definedName>
    <definedName name="lblG11" localSheetId="0">'Staff no.s'!$E$9</definedName>
    <definedName name="lblG12" localSheetId="0">'Staff no.s'!$E$10</definedName>
    <definedName name="lblG13" localSheetId="0">'Staff no.s'!$E$11</definedName>
    <definedName name="lblG15" localSheetId="0">'Staff no.s'!$E$13</definedName>
    <definedName name="lblG16" localSheetId="0">'Staff no.s'!$E$14</definedName>
    <definedName name="lblG17" localSheetId="0">'Staff no.s'!$E$15</definedName>
    <definedName name="lblG18" localSheetId="0">'Staff no.s'!$E$16</definedName>
    <definedName name="lblG19" localSheetId="0">'Staff no.s'!$E$17</definedName>
    <definedName name="lblG20" localSheetId="0">'Staff no.s'!$E$18</definedName>
    <definedName name="lblG23" localSheetId="0">'Staff no.s'!$E$21</definedName>
    <definedName name="lblG26" localSheetId="0">'Staff no.s'!$E$24</definedName>
    <definedName name="lblG27" localSheetId="0">'Staff no.s'!$E$25</definedName>
    <definedName name="lblH11" localSheetId="0">'Staff no.s'!$F$9</definedName>
    <definedName name="lblH12" localSheetId="0">'Staff no.s'!$F$10</definedName>
    <definedName name="lblH13" localSheetId="0">'Staff no.s'!$F$11</definedName>
    <definedName name="lblH23" localSheetId="0">'Staff no.s'!$F$21</definedName>
    <definedName name="lblH26" localSheetId="0">'Staff no.s'!$F$24</definedName>
    <definedName name="lblH27" localSheetId="0">'Staff no.s'!$F$25</definedName>
    <definedName name="lblI11" localSheetId="0">'Staff no.s'!$G$9</definedName>
    <definedName name="lblI12" localSheetId="0">'Staff no.s'!$G$10</definedName>
    <definedName name="lblI13" localSheetId="0">'Staff no.s'!$G$11</definedName>
    <definedName name="lblI23" localSheetId="0">'Staff no.s'!$G$21</definedName>
    <definedName name="lblI26" localSheetId="0">'Staff no.s'!$G$24</definedName>
    <definedName name="lblI27" localSheetId="0">'Staff no.s'!$G$25</definedName>
    <definedName name="lblJ11" localSheetId="0">'Staff no.s'!$H$9</definedName>
    <definedName name="lblJ12" localSheetId="0">'Staff no.s'!$H$10</definedName>
    <definedName name="lblJ13" localSheetId="0">'Staff no.s'!$H$11</definedName>
    <definedName name="lblJ23" localSheetId="0">'Staff no.s'!$H$21</definedName>
    <definedName name="lblJ26" localSheetId="0">'Staff no.s'!$H$24</definedName>
    <definedName name="lblJ27" localSheetId="0">'Staff no.s'!$H$25</definedName>
    <definedName name="lblK11" localSheetId="0">'Staff no.s'!$I$9</definedName>
    <definedName name="lblK12" localSheetId="0">'Staff no.s'!$I$10</definedName>
    <definedName name="lblK13" localSheetId="0">'Staff no.s'!$I$11</definedName>
    <definedName name="lblK23" localSheetId="0">'Staff no.s'!$I$21</definedName>
    <definedName name="lblK26" localSheetId="0">'Staff no.s'!$I$24</definedName>
    <definedName name="lblK27" localSheetId="0">'Staff no.s'!$I$25</definedName>
    <definedName name="lblL11" localSheetId="0">'Staff no.s'!$J$9</definedName>
    <definedName name="lblL12" localSheetId="0">'Staff no.s'!$J$10</definedName>
    <definedName name="lblL13" localSheetId="0">'Staff no.s'!$J$11</definedName>
    <definedName name="lblL23" localSheetId="0">'Staff no.s'!$J$21</definedName>
    <definedName name="lblL26" localSheetId="0">'Staff no.s'!$J$24</definedName>
    <definedName name="lblL27" localSheetId="0">'Staff no.s'!$J$25</definedName>
    <definedName name="lblM11" localSheetId="0">'Staff no.s'!$K$9</definedName>
    <definedName name="lblM12" localSheetId="0">'Staff no.s'!$K$10</definedName>
    <definedName name="lblM13" localSheetId="0">'Staff no.s'!$K$11</definedName>
    <definedName name="lblM23" localSheetId="0">'Staff no.s'!$K$21</definedName>
    <definedName name="lblM26" localSheetId="0">'Staff no.s'!$K$24</definedName>
    <definedName name="lblM27" localSheetId="0">'Staff no.s'!$K$25</definedName>
    <definedName name="lblN11" localSheetId="0">'Staff no.s'!$L$9</definedName>
    <definedName name="lblN12" localSheetId="0">'Staff no.s'!$L$10</definedName>
    <definedName name="lblN13" localSheetId="0">'Staff no.s'!$L$11</definedName>
    <definedName name="lblN23" localSheetId="0">'Staff no.s'!$L$21</definedName>
    <definedName name="lblN26" localSheetId="0">'Staff no.s'!$L$24</definedName>
    <definedName name="lblN27" localSheetId="0">'Staff no.s'!$L$25</definedName>
    <definedName name="lblO11" localSheetId="0">'Staff no.s'!$M$9</definedName>
    <definedName name="lblO12" localSheetId="0">'Staff no.s'!$M$10</definedName>
    <definedName name="lblO13" localSheetId="0">'Staff no.s'!$M$11</definedName>
    <definedName name="lblO23" localSheetId="0">'Staff no.s'!$M$21</definedName>
    <definedName name="lblO26" localSheetId="0">'Staff no.s'!$M$24</definedName>
    <definedName name="lblO27" localSheetId="0">'Staff no.s'!$M$25</definedName>
    <definedName name="lblP11" localSheetId="0">'Staff no.s'!$N$9</definedName>
    <definedName name="lblP12" localSheetId="0">'Staff no.s'!$N$10</definedName>
    <definedName name="lblP13" localSheetId="0">'Staff no.s'!$N$11</definedName>
    <definedName name="lblP23" localSheetId="0">'Staff no.s'!$N$21</definedName>
    <definedName name="lblP26" localSheetId="0">'Staff no.s'!$N$24</definedName>
    <definedName name="lblP27" localSheetId="0">'Staff no.s'!$N$25</definedName>
    <definedName name="Population">#REF!</definedName>
    <definedName name="_xlnm.Print_Area" localSheetId="1">'Operating costs'!$A$1:$P$32</definedName>
    <definedName name="_xlnm.Print_Area" localSheetId="2">Revenue!$A$1:$N$23</definedName>
    <definedName name="_xlnm.Print_Area" localSheetId="0">'Staff no.s'!$A$1:$P$32</definedName>
    <definedName name="_xlnm.Print_Titles" localSheetId="1">'Operating costs'!$1:$2</definedName>
    <definedName name="_xlnm.Print_Titles" localSheetId="2">Revenue!$1:$2</definedName>
    <definedName name="_xlnm.Print_Titles" localSheetId="0">'Staff no.s'!$1:$2</definedName>
    <definedName name="rngCell">#REF!</definedName>
    <definedName name="rngDataSeries">#REF!</definedName>
    <definedName name="rngFootnoteCollection">#REF!</definedName>
    <definedName name="rngFootnoteCollectionName">#REF!</definedName>
    <definedName name="rngFootnoteItem">#REF!</definedName>
    <definedName name="rngFootnoteSeries">#REF!</definedName>
    <definedName name="rngFootnoteWorksheet">#REF!</definedName>
    <definedName name="rngJurisdiction">#REF!</definedName>
    <definedName name="rngProvider">#REF!</definedName>
    <definedName name="rngReportYear">#REF!</definedName>
    <definedName name="rngSumCell">#REF!</definedName>
    <definedName name="rngSumWorkSheet">#REF!</definedName>
    <definedName name="rngWorkbookVersion">#REF!</definedName>
    <definedName name="rngWorkSheet">#REF!</definedName>
    <definedName name="rngWorksheetName">#REF!</definedName>
    <definedName name="rngYearOffset">#REF!</definedName>
    <definedName name="Ryear">Design!$B$10</definedName>
    <definedName name="SecretariatEmail">Design!$B$4</definedName>
    <definedName name="SecretariatFax">Design!$B$6</definedName>
    <definedName name="SecretariatName">Design!$B$3</definedName>
    <definedName name="SecretariatPhone">Design!$B$5</definedName>
    <definedName name="Sheet1">#REF!</definedName>
    <definedName name="WorkingGroupName">Design!$B$1</definedName>
    <definedName name="Year0">Design!$E$2</definedName>
    <definedName name="YearM0">Design!$E$2</definedName>
    <definedName name="YearM1">Design!$E$3</definedName>
    <definedName name="YearM10">Design!$E$12</definedName>
    <definedName name="YearM11">Design!$E$13</definedName>
    <definedName name="YearM2">Design!$E$4</definedName>
    <definedName name="YearM3">Design!$E$5</definedName>
    <definedName name="YearM4">Design!$E$6</definedName>
    <definedName name="YearM5">Design!$E$7</definedName>
    <definedName name="YearM6">Design!$E$8</definedName>
    <definedName name="YearM7">Design!$E$9</definedName>
    <definedName name="YearM8">Design!$E$10</definedName>
    <definedName name="YearM9">Design!$E$11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6" l="1"/>
  <c r="F23" i="6"/>
  <c r="G23" i="6"/>
  <c r="H23" i="6"/>
  <c r="I23" i="6"/>
  <c r="J23" i="6"/>
  <c r="K23" i="6"/>
  <c r="C12" i="9" l="1"/>
  <c r="C8" i="9"/>
  <c r="C7" i="9" s="1"/>
  <c r="E22" i="8"/>
  <c r="E12" i="8"/>
  <c r="E17" i="8"/>
  <c r="E20" i="6" l="1"/>
  <c r="E10" i="8" l="1"/>
  <c r="E8" i="8"/>
  <c r="D8" i="9" l="1"/>
  <c r="E8" i="9"/>
  <c r="F8" i="9"/>
  <c r="G8" i="9"/>
  <c r="H8" i="9"/>
  <c r="I8" i="9"/>
  <c r="J8" i="9"/>
  <c r="K8" i="9"/>
  <c r="L8" i="9"/>
  <c r="D12" i="9"/>
  <c r="E12" i="9"/>
  <c r="F12" i="9"/>
  <c r="G12" i="9"/>
  <c r="H12" i="9"/>
  <c r="I12" i="9"/>
  <c r="J12" i="9"/>
  <c r="K12" i="9"/>
  <c r="L12" i="9"/>
  <c r="F8" i="8"/>
  <c r="G8" i="8"/>
  <c r="H8" i="8"/>
  <c r="I8" i="8"/>
  <c r="J8" i="8"/>
  <c r="K8" i="8"/>
  <c r="L8" i="8"/>
  <c r="M8" i="8"/>
  <c r="N8" i="8"/>
  <c r="O8" i="8"/>
  <c r="F10" i="8"/>
  <c r="G10" i="8"/>
  <c r="H10" i="8"/>
  <c r="I10" i="8"/>
  <c r="J10" i="8"/>
  <c r="K10" i="8"/>
  <c r="L10" i="8"/>
  <c r="M10" i="8"/>
  <c r="N10" i="8"/>
  <c r="F12" i="8"/>
  <c r="G12" i="8"/>
  <c r="H12" i="8"/>
  <c r="I12" i="8"/>
  <c r="J12" i="8"/>
  <c r="K12" i="8"/>
  <c r="L12" i="8"/>
  <c r="M12" i="8"/>
  <c r="N12" i="8"/>
  <c r="F19" i="8"/>
  <c r="G19" i="8"/>
  <c r="H19" i="8"/>
  <c r="I19" i="8"/>
  <c r="J19" i="8"/>
  <c r="K19" i="8"/>
  <c r="L19" i="8"/>
  <c r="M19" i="8"/>
  <c r="N19" i="8"/>
  <c r="F20" i="8"/>
  <c r="F17" i="8" s="1"/>
  <c r="G20" i="8"/>
  <c r="G9" i="8" s="1"/>
  <c r="H20" i="8"/>
  <c r="H9" i="8" s="1"/>
  <c r="I20" i="8"/>
  <c r="I17" i="8" s="1"/>
  <c r="J20" i="8"/>
  <c r="J17" i="8" s="1"/>
  <c r="K20" i="8"/>
  <c r="K9" i="8" s="1"/>
  <c r="L20" i="8"/>
  <c r="L9" i="8" s="1"/>
  <c r="M20" i="8"/>
  <c r="M17" i="8" s="1"/>
  <c r="N20" i="8"/>
  <c r="N17" i="8" s="1"/>
  <c r="F22" i="8"/>
  <c r="G22" i="8"/>
  <c r="H22" i="8"/>
  <c r="I22" i="8"/>
  <c r="J22" i="8"/>
  <c r="K22" i="8"/>
  <c r="L22" i="8"/>
  <c r="M22" i="8"/>
  <c r="N22" i="8"/>
  <c r="I7" i="9" l="1"/>
  <c r="E7" i="9"/>
  <c r="L7" i="9"/>
  <c r="H7" i="9"/>
  <c r="D7" i="9"/>
  <c r="K7" i="9"/>
  <c r="G7" i="9"/>
  <c r="J7" i="9"/>
  <c r="F7" i="9"/>
  <c r="K7" i="8"/>
  <c r="G7" i="8"/>
  <c r="E9" i="8"/>
  <c r="E7" i="8" s="1"/>
  <c r="J9" i="8"/>
  <c r="J7" i="8" s="1"/>
  <c r="I9" i="8"/>
  <c r="I7" i="8" s="1"/>
  <c r="M9" i="8"/>
  <c r="M7" i="8" s="1"/>
  <c r="N9" i="8"/>
  <c r="N7" i="8" s="1"/>
  <c r="F9" i="8"/>
  <c r="F7" i="8" s="1"/>
  <c r="L7" i="8"/>
  <c r="H7" i="8"/>
  <c r="L17" i="8"/>
  <c r="H17" i="8"/>
  <c r="K17" i="8"/>
  <c r="G17" i="8"/>
  <c r="E8" i="6"/>
  <c r="F8" i="6"/>
  <c r="G8" i="6"/>
  <c r="H8" i="6"/>
  <c r="I8" i="6"/>
  <c r="J8" i="6"/>
  <c r="K8" i="6"/>
  <c r="L8" i="6"/>
  <c r="M8" i="6"/>
  <c r="N8" i="6"/>
  <c r="F20" i="6"/>
  <c r="G20" i="6"/>
  <c r="H20" i="6"/>
  <c r="I20" i="6"/>
  <c r="J20" i="6"/>
  <c r="K20" i="6"/>
  <c r="L20" i="6"/>
  <c r="M20" i="6"/>
  <c r="N20" i="6"/>
  <c r="L23" i="6"/>
  <c r="M23" i="6"/>
  <c r="N23" i="6"/>
  <c r="K7" i="6" l="1"/>
  <c r="M7" i="6"/>
  <c r="I7" i="6"/>
  <c r="G7" i="6"/>
  <c r="N7" i="6"/>
  <c r="F7" i="6"/>
  <c r="L7" i="6"/>
  <c r="J7" i="6"/>
  <c r="H7" i="6"/>
  <c r="E7" i="6"/>
  <c r="L4" i="9"/>
  <c r="N4" i="8"/>
  <c r="J4" i="8"/>
  <c r="F4" i="6"/>
  <c r="J4" i="9"/>
  <c r="G4" i="8"/>
  <c r="I4" i="9"/>
  <c r="N4" i="6"/>
  <c r="K4" i="6"/>
  <c r="E4" i="9"/>
  <c r="L4" i="6"/>
  <c r="F4" i="9"/>
  <c r="M4" i="8"/>
  <c r="G4" i="6"/>
  <c r="F4" i="8"/>
  <c r="D4" i="9"/>
  <c r="K4" i="9"/>
  <c r="H4" i="6"/>
  <c r="E4" i="6"/>
  <c r="M4" i="6"/>
  <c r="I4" i="8"/>
  <c r="G4" i="9"/>
  <c r="I4" i="6"/>
  <c r="J4" i="6"/>
  <c r="K4" i="8"/>
  <c r="C4" i="9"/>
  <c r="L4" i="8"/>
  <c r="H4" i="9"/>
  <c r="H4" i="8"/>
  <c r="E4" i="8"/>
</calcChain>
</file>

<file path=xl/sharedStrings.xml><?xml version="1.0" encoding="utf-8"?>
<sst xmlns="http://schemas.openxmlformats.org/spreadsheetml/2006/main" count="196" uniqueCount="108">
  <si>
    <t>Jurisdiction</t>
  </si>
  <si>
    <t xml:space="preserve">Report on Government Service Provision </t>
  </si>
  <si>
    <t>..</t>
  </si>
  <si>
    <t>Fire financial</t>
  </si>
  <si>
    <t>Volunteer fire support staff</t>
  </si>
  <si>
    <t>Volunteer firefighters</t>
  </si>
  <si>
    <t>Volunteers</t>
  </si>
  <si>
    <t>Fire agency support staff</t>
  </si>
  <si>
    <t>Non-firefighting staff</t>
  </si>
  <si>
    <t>Other firefighters</t>
  </si>
  <si>
    <t>Part-time firefighters</t>
  </si>
  <si>
    <t>Permanent firefighters</t>
  </si>
  <si>
    <t>Firefighting staff</t>
  </si>
  <si>
    <t>All paid staff</t>
  </si>
  <si>
    <t>Unit</t>
  </si>
  <si>
    <t>F</t>
  </si>
  <si>
    <t>Staff numbers, by operational status: fire services</t>
  </si>
  <si>
    <t>$'000</t>
  </si>
  <si>
    <r>
      <t xml:space="preserve">* Total costs exclude payroll tax, user cost of capital land, and interest on borrowings. See </t>
    </r>
    <r>
      <rPr>
        <i/>
        <sz val="8"/>
        <rFont val="Arial"/>
        <family val="2"/>
      </rPr>
      <t>Fire services financial and staff data dictionary — section 4.3.</t>
    </r>
  </si>
  <si>
    <t>Fire communications, provisions for losses, and other recurrent, costs</t>
  </si>
  <si>
    <t>Fire running, training and maintenance costs</t>
  </si>
  <si>
    <t>Fire interest on borrowings</t>
  </si>
  <si>
    <t>Other operating costs</t>
  </si>
  <si>
    <r>
      <rPr>
        <b/>
        <sz val="8"/>
        <rFont val="Arial"/>
        <family val="2"/>
      </rPr>
      <t>User cost of capital</t>
    </r>
    <r>
      <rPr>
        <sz val="8"/>
        <rFont val="Arial"/>
        <family val="2"/>
      </rPr>
      <t xml:space="preserve"> - all other assets</t>
    </r>
  </si>
  <si>
    <r>
      <rPr>
        <b/>
        <sz val="8"/>
        <rFont val="Arial"/>
        <family val="2"/>
      </rPr>
      <t>User cost of capital</t>
    </r>
    <r>
      <rPr>
        <sz val="8"/>
        <rFont val="Arial"/>
        <family val="2"/>
      </rPr>
      <t xml:space="preserve"> - land</t>
    </r>
  </si>
  <si>
    <t>Fire depreciation costs</t>
  </si>
  <si>
    <t>Costs of non-current physical assets</t>
  </si>
  <si>
    <t>Payroll tax for all fire staff</t>
  </si>
  <si>
    <t>Payroll of non-firefighting staff</t>
  </si>
  <si>
    <t>Payroll of firefighting staff</t>
  </si>
  <si>
    <t>Labour costs</t>
  </si>
  <si>
    <t>Other costs — excl. interest on borrowings</t>
  </si>
  <si>
    <t>Capital costs — excl. UCC (land)</t>
  </si>
  <si>
    <t>Salaries and payments — excl. payroll tax</t>
  </si>
  <si>
    <t>Total costs *</t>
  </si>
  <si>
    <t>Operating costs: fire services</t>
  </si>
  <si>
    <t>Fire indirect revenue</t>
  </si>
  <si>
    <t>Fire other revenue</t>
  </si>
  <si>
    <t>Fire user charges</t>
  </si>
  <si>
    <t>Fire levies on property owners</t>
  </si>
  <si>
    <t>Fire levies on insurance companies</t>
  </si>
  <si>
    <t>Levies</t>
  </si>
  <si>
    <t>Fire Local government grants</t>
  </si>
  <si>
    <t>Fire State/Territory government grants</t>
  </si>
  <si>
    <t>Fire Commonwealth government grants</t>
  </si>
  <si>
    <t>Government grants</t>
  </si>
  <si>
    <t>Sources of funding</t>
  </si>
  <si>
    <t>Year -11</t>
  </si>
  <si>
    <t>Year -10</t>
  </si>
  <si>
    <t>Year -9</t>
  </si>
  <si>
    <t>Year -8</t>
  </si>
  <si>
    <t>Year of latest revision</t>
  </si>
  <si>
    <t>Year -7</t>
  </si>
  <si>
    <t>Collection sheet version</t>
  </si>
  <si>
    <t>2005-06</t>
  </si>
  <si>
    <t>Year -6</t>
  </si>
  <si>
    <t>Data due time</t>
  </si>
  <si>
    <t>2006-07</t>
  </si>
  <si>
    <t>Year -5</t>
  </si>
  <si>
    <t>Data due date</t>
  </si>
  <si>
    <t>2007-08</t>
  </si>
  <si>
    <t>Year -4</t>
  </si>
  <si>
    <t>03 9653 2199</t>
  </si>
  <si>
    <t>2008-09</t>
  </si>
  <si>
    <t>Year -3</t>
  </si>
  <si>
    <t>03 9653 2369</t>
  </si>
  <si>
    <t>Secretariat phone</t>
  </si>
  <si>
    <t>2009-10</t>
  </si>
  <si>
    <t>Year -2</t>
  </si>
  <si>
    <t>gsp.emergency@pc.gov.au</t>
  </si>
  <si>
    <t>Secretariat email</t>
  </si>
  <si>
    <t>2010-11</t>
  </si>
  <si>
    <t>Year -1</t>
  </si>
  <si>
    <t>Secretariat rep</t>
  </si>
  <si>
    <t>2011-12</t>
  </si>
  <si>
    <t>Year 0</t>
  </si>
  <si>
    <t>Data collection name</t>
  </si>
  <si>
    <t>Cal</t>
  </si>
  <si>
    <t>FY</t>
  </si>
  <si>
    <t>Emergency Management Working Group</t>
  </si>
  <si>
    <t>Working group name</t>
  </si>
  <si>
    <t>2012-13</t>
  </si>
  <si>
    <t>Full-time eqivalent (FTE)</t>
  </si>
  <si>
    <t>2013-14</t>
  </si>
  <si>
    <t>Qld</t>
  </si>
  <si>
    <t>2014-15</t>
  </si>
  <si>
    <t>Sophie Vassiliou</t>
  </si>
  <si>
    <t xml:space="preserve">Firefighting staff by age group </t>
  </si>
  <si>
    <t>under 30 years of age</t>
  </si>
  <si>
    <t>30–39 years of age</t>
  </si>
  <si>
    <t>40–49 years of age</t>
  </si>
  <si>
    <t>50–59 years of age</t>
  </si>
  <si>
    <t>60 years of age and over</t>
  </si>
  <si>
    <t>Firefighting staff attrition</t>
  </si>
  <si>
    <t>2015-16</t>
  </si>
  <si>
    <t>na</t>
  </si>
  <si>
    <t>2016-17</t>
  </si>
  <si>
    <t>Staff no.s</t>
  </si>
  <si>
    <t>Operating costs</t>
  </si>
  <si>
    <t>Revenue</t>
  </si>
  <si>
    <t>FOOTNOTES FOR RoGS PUBLICATION</t>
  </si>
  <si>
    <t xml:space="preserve">Footnotes for 
Major sources of fire service organisations revenue </t>
  </si>
  <si>
    <t>Revenue represents funding for Queensland Fire and Emergency Services (QFES) (excluding State Emergency Service costs) following the transfer of some functions and assets to the Public Safety Business Agency (PSBA) on 1 November 2013. The 2014-15 data reflects the first full year following the transfers. In addition, from 1 July 2014 the Office of the Inspector General Emergency Management is no longer part of QFES and is reported as a seperate entity. From 1 July 2016, some functions returned to QFES from PSBA. Data for 2016-17, 2015-16 and 2014-15 are therefore not comparable to prior years.</t>
  </si>
  <si>
    <t>Footnotes for
Fire service organisations' funding per person</t>
  </si>
  <si>
    <t>Footnotes for 
Fire service organisations' costs</t>
  </si>
  <si>
    <t xml:space="preserve">The Operating Costs represents costs for Queensland Fire and Emergency Services (QFES) (excluding State Emergency Service costs) following the transfer of some functions and assets to the Public Safety Business Agency (PSBA) on 1 November 2013. The 2014-15 data reflects the first full year following the transfers. In addition, from 1 July 2014 the Office of the Inspector General Emergency Management is no longer part of QFES and is reported as a seperate entity. From 1 July 2016, some functions returned to QFES from PSBA. Data for 2016-17, 2015-16 and 2014-15 is therefore not comparable to prior years.
Payroll of non-firefighting staff: The increase from 2015-16 to 2016-17 is mainly due to the machinery of government changes as a result of the PSBA review with staff transferring from PSBA to QFES.
Payroll tax for all Queensland State Government entites was abolished from 1 July 2014.
Fire running, training and maintenance costs: The increase from 2015-16 to 2016-17 is mainly due to the machinery of government changes as a result of the PSBA review with functions transferring from PSBA to QFES.
Fire communications, provisions for losses and other recurrent costs: The decrease from 2015-16 to 2016-17 is mainly due to a decrease to the QFES grant paid to the PSBA as a result of the machinery of goverenment transfer of functions from the Public Safety Business Agency to Queensland Fire and Emergency Services.
</t>
  </si>
  <si>
    <t xml:space="preserve">Footnotes for 
Fire service organisations' expenditure per person         
</t>
  </si>
  <si>
    <t>The Operating Costs represents costs for Queensland Fire and Emergency Services (QFES) (excluding State Emergency Service costs) following the transfer of some functions and assets to the Public Safety Business Agency (PSBA) on 1 November 2013. The 2014-15 data reflects the first full year following the transfers. In addition, from 1 July 2014 the Office of the Inspector General Emergency Management is no longer part of QFES and is reported as a seperate entity. From 1 July 2016, some functions returned to QFES from PSBA. Data for 2016-17, 2015-16 and 2014-15 is therefore not comparable to prior years.
Payroll of non-firefighting staff: The increase from 2015-16 to 2016-17 is mainly due to the machinery of government changes as a result of the PSBA review with staff transferring from PSBA to QFES.
Payroll tax for all Queensland State Government entites was abolished from 1 July 2014.
Fire running, training and maintenance costs: The increase from 2015-16 to 2016-17 is mainly due to the machinery of government changes as a result of the PSBA review with functions transferring from PSBA to QFES.
Fire communications, provisions for losses and other recurrent costs: The decrease from 2015-16 to 2016-17 is mainly due to a decrease to the QFES grant paid to the PSBA as a result of the machinery of goverenment transfer of functions from the PSBA to QFES.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</si>
</sst>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Red]\(#,##0\)"/>
    <numFmt numFmtId="165" formatCode="0.0"/>
    <numFmt numFmtId="166" formatCode="###\ ###\ ###;\-###\ ###\ ###;&quot;–&quot;"/>
    <numFmt numFmtId="167" formatCode="#\ ###\ ###;\-#\ ###\ ###;&quot;..&quot;"/>
    <numFmt numFmtId="168" formatCode="ddd\,\ d\ mmm\ yyyy"/>
  </numFmts>
  <fonts count="31">
    <font>
      <sz val="11"/>
      <color theme="1"/>
      <name val="Calibri"/>
      <family val="2"/>
      <scheme val="minor"/>
    </font>
    <font>
      <sz val="10"/>
      <name val="Arial"/>
      <family val="2"/>
    </font>
    <font>
      <b/>
      <sz val="10"/>
      <name val="Arial"/>
      <family val="2"/>
    </font>
    <font>
      <sz val="10"/>
      <name val="Arial"/>
      <family val="2"/>
    </font>
    <font>
      <b/>
      <sz val="8"/>
      <name val="Helv"/>
    </font>
    <font>
      <sz val="10"/>
      <color indexed="18"/>
      <name val="Arial"/>
      <family val="2"/>
    </font>
    <font>
      <sz val="8"/>
      <name val="Helv"/>
    </font>
    <font>
      <b/>
      <sz val="8"/>
      <color indexed="8"/>
      <name val="Helv"/>
    </font>
    <font>
      <i/>
      <sz val="8"/>
      <name val="Helv"/>
    </font>
    <font>
      <b/>
      <sz val="9"/>
      <name val="Palatino"/>
      <family val="1"/>
    </font>
    <font>
      <b/>
      <sz val="18"/>
      <color indexed="12"/>
      <name val="Arial"/>
      <family val="2"/>
    </font>
    <font>
      <b/>
      <sz val="18"/>
      <color rgb="FF0070C0"/>
      <name val="Arial"/>
      <family val="2"/>
    </font>
    <font>
      <sz val="10"/>
      <name val="Geneva"/>
    </font>
    <font>
      <sz val="10"/>
      <name val="Geneva"/>
      <family val="2"/>
    </font>
    <font>
      <u/>
      <sz val="10"/>
      <color indexed="12"/>
      <name val="Arial"/>
      <family val="2"/>
    </font>
    <font>
      <sz val="8"/>
      <name val="Arial"/>
      <family val="2"/>
    </font>
    <font>
      <i/>
      <sz val="10"/>
      <name val="Times New Roman"/>
      <family val="1"/>
    </font>
    <font>
      <b/>
      <sz val="10"/>
      <color indexed="58"/>
      <name val="Arial"/>
      <family val="2"/>
    </font>
    <font>
      <b/>
      <sz val="8"/>
      <name val="Arial"/>
      <family val="2"/>
    </font>
    <font>
      <sz val="8"/>
      <color rgb="FF0070C0"/>
      <name val="Arial"/>
      <family val="2"/>
    </font>
    <font>
      <sz val="8"/>
      <name val="Arial"/>
      <family val="2"/>
    </font>
    <font>
      <b/>
      <i/>
      <sz val="8"/>
      <name val="Arial"/>
      <family val="2"/>
    </font>
    <font>
      <b/>
      <sz val="10"/>
      <name val="Helv"/>
    </font>
    <font>
      <i/>
      <sz val="8"/>
      <name val="Arial"/>
      <family val="2"/>
    </font>
    <font>
      <b/>
      <i/>
      <sz val="9"/>
      <name val="Arial"/>
      <family val="2"/>
    </font>
    <font>
      <sz val="4"/>
      <color rgb="FF33CCCC"/>
      <name val="Arial"/>
      <family val="2"/>
    </font>
    <font>
      <sz val="10"/>
      <name val="Arial"/>
      <family val="2"/>
    </font>
    <font>
      <sz val="8"/>
      <color theme="1"/>
      <name val="Arial"/>
      <family val="2"/>
    </font>
    <font>
      <sz val="8"/>
      <color indexed="8"/>
      <name val="Arial"/>
      <family val="2"/>
    </font>
    <font>
      <u/>
      <sz val="8"/>
      <color indexed="12"/>
      <name val="Arial"/>
      <family val="2"/>
    </font>
    <font>
      <sz val="11"/>
      <color theme="1"/>
      <name val="Calibri"/>
      <family val="2"/>
      <scheme val="minor"/>
    </font>
  </fonts>
  <fills count="12">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44"/>
        <bgColor indexed="64"/>
      </patternFill>
    </fill>
    <fill>
      <patternFill patternType="solid">
        <fgColor rgb="FF00B0F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rgb="FF66CCFF"/>
        <bgColor indexed="64"/>
      </patternFill>
    </fill>
    <fill>
      <patternFill patternType="solid">
        <fgColor rgb="FFC0C0C0"/>
        <bgColor indexed="64"/>
      </patternFill>
    </fill>
    <fill>
      <patternFill patternType="solid">
        <fgColor rgb="FF00CCFF"/>
        <bgColor indexed="64"/>
      </patternFill>
    </fill>
  </fills>
  <borders count="22">
    <border>
      <left/>
      <right/>
      <top/>
      <bottom/>
      <diagonal/>
    </border>
    <border>
      <left style="medium">
        <color indexed="18"/>
      </left>
      <right/>
      <top style="medium">
        <color indexed="18"/>
      </top>
      <bottom/>
      <diagonal/>
    </border>
    <border>
      <left/>
      <right/>
      <top style="thin">
        <color indexed="64"/>
      </top>
      <bottom/>
      <diagonal/>
    </border>
    <border>
      <left style="medium">
        <color indexed="18"/>
      </left>
      <right style="medium">
        <color indexed="18"/>
      </right>
      <top style="medium">
        <color indexed="18"/>
      </top>
      <bottom style="medium">
        <color indexed="18"/>
      </bottom>
      <diagonal/>
    </border>
    <border>
      <left/>
      <right/>
      <top style="thin">
        <color indexed="64"/>
      </top>
      <bottom style="thin">
        <color indexed="64"/>
      </bottom>
      <diagonal/>
    </border>
    <border>
      <left/>
      <right/>
      <top/>
      <bottom style="thin">
        <color indexed="58"/>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auto="1"/>
      </left>
      <right/>
      <top style="hair">
        <color auto="1"/>
      </top>
      <bottom/>
      <diagonal/>
    </border>
    <border>
      <left/>
      <right/>
      <top style="hair">
        <color auto="1"/>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auto="1"/>
      </left>
      <right/>
      <top/>
      <bottom/>
      <diagonal/>
    </border>
  </borders>
  <cellStyleXfs count="46">
    <xf numFmtId="0" fontId="0" fillId="0" borderId="0"/>
    <xf numFmtId="0" fontId="3" fillId="0" borderId="0"/>
    <xf numFmtId="0" fontId="4" fillId="0" borderId="0">
      <alignment horizontal="left"/>
    </xf>
    <xf numFmtId="0" fontId="5" fillId="2" borderId="0">
      <protection locked="0"/>
    </xf>
    <xf numFmtId="0" fontId="5" fillId="4" borderId="1" applyBorder="0">
      <protection locked="0"/>
    </xf>
    <xf numFmtId="0" fontId="6" fillId="0" borderId="0">
      <alignment horizontal="left"/>
    </xf>
    <xf numFmtId="0" fontId="7" fillId="0" borderId="2">
      <alignment horizontal="left"/>
    </xf>
    <xf numFmtId="0" fontId="8" fillId="0" borderId="0">
      <alignment horizontal="left"/>
    </xf>
    <xf numFmtId="164" fontId="6" fillId="0" borderId="0">
      <alignment horizontal="right"/>
    </xf>
    <xf numFmtId="0" fontId="7" fillId="0" borderId="2">
      <alignment horizontal="right"/>
    </xf>
    <xf numFmtId="0" fontId="8" fillId="0" borderId="0">
      <alignment horizontal="right"/>
    </xf>
    <xf numFmtId="0" fontId="5" fillId="2" borderId="3">
      <protection locked="0"/>
    </xf>
    <xf numFmtId="0" fontId="9" fillId="0" borderId="0">
      <alignment horizontal="left"/>
    </xf>
    <xf numFmtId="0" fontId="8" fillId="0" borderId="0"/>
    <xf numFmtId="0" fontId="6" fillId="0" borderId="0"/>
    <xf numFmtId="165" fontId="12" fillId="0" borderId="0"/>
    <xf numFmtId="165" fontId="1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 fillId="2" borderId="0">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0" borderId="0">
      <alignment vertical="top"/>
    </xf>
    <xf numFmtId="0" fontId="13" fillId="0" borderId="0"/>
    <xf numFmtId="0" fontId="15" fillId="0" borderId="0">
      <alignment vertical="top"/>
    </xf>
    <xf numFmtId="0" fontId="1" fillId="0" borderId="0">
      <alignment vertical="top"/>
    </xf>
    <xf numFmtId="0" fontId="1" fillId="0" borderId="0">
      <alignment vertical="top"/>
    </xf>
    <xf numFmtId="0" fontId="1" fillId="0" borderId="0">
      <alignment vertical="top"/>
    </xf>
    <xf numFmtId="0" fontId="3" fillId="0" borderId="0">
      <alignment vertical="top"/>
    </xf>
    <xf numFmtId="0" fontId="15" fillId="0" borderId="0"/>
    <xf numFmtId="0" fontId="1" fillId="0" borderId="0"/>
    <xf numFmtId="0" fontId="15" fillId="0" borderId="0"/>
    <xf numFmtId="3" fontId="5" fillId="2" borderId="3">
      <alignment horizontal="right"/>
      <protection locked="0"/>
    </xf>
    <xf numFmtId="0" fontId="16" fillId="0" borderId="4" applyAlignment="0">
      <alignment horizontal="left"/>
    </xf>
    <xf numFmtId="0" fontId="16" fillId="0" borderId="4" applyAlignment="0">
      <alignment horizontal="left"/>
    </xf>
    <xf numFmtId="0" fontId="9" fillId="0" borderId="0">
      <alignment horizontal="left"/>
    </xf>
    <xf numFmtId="0" fontId="17" fillId="0" borderId="5"/>
    <xf numFmtId="0" fontId="1" fillId="0" borderId="0"/>
    <xf numFmtId="0" fontId="18" fillId="0" borderId="0" applyNumberFormat="0">
      <alignment horizontal="right"/>
    </xf>
    <xf numFmtId="0" fontId="18" fillId="0" borderId="0">
      <alignment horizontal="left" vertical="center"/>
    </xf>
    <xf numFmtId="0" fontId="20" fillId="0" borderId="0">
      <alignment vertical="top"/>
    </xf>
    <xf numFmtId="0" fontId="1" fillId="0" borderId="0"/>
    <xf numFmtId="0" fontId="1" fillId="0" borderId="0"/>
    <xf numFmtId="0" fontId="26" fillId="0" borderId="0"/>
    <xf numFmtId="9" fontId="30" fillId="0" borderId="0" applyFont="0" applyFill="0" applyBorder="0" applyAlignment="0" applyProtection="0"/>
  </cellStyleXfs>
  <cellXfs count="112">
    <xf numFmtId="0" fontId="0" fillId="0" borderId="0" xfId="0"/>
    <xf numFmtId="0" fontId="20" fillId="0" borderId="0" xfId="41" applyAlignment="1"/>
    <xf numFmtId="0" fontId="15" fillId="0" borderId="0" xfId="30" applyFont="1" applyAlignment="1">
      <alignment vertical="center"/>
    </xf>
    <xf numFmtId="0" fontId="15" fillId="0" borderId="0" xfId="30"/>
    <xf numFmtId="0" fontId="15" fillId="5" borderId="0" xfId="30" applyFont="1" applyFill="1" applyAlignment="1">
      <alignment vertical="center"/>
    </xf>
    <xf numFmtId="0" fontId="15" fillId="2" borderId="0" xfId="30" applyFont="1" applyFill="1" applyAlignment="1">
      <alignment vertical="center"/>
    </xf>
    <xf numFmtId="0" fontId="15" fillId="0" borderId="0" xfId="30" applyProtection="1"/>
    <xf numFmtId="0" fontId="15" fillId="0" borderId="0" xfId="30" applyFont="1" applyAlignment="1" applyProtection="1">
      <alignment vertical="center"/>
    </xf>
    <xf numFmtId="167" fontId="22" fillId="5" borderId="0" xfId="30" applyNumberFormat="1" applyFont="1" applyFill="1" applyBorder="1" applyAlignment="1" applyProtection="1">
      <alignment horizontal="right"/>
    </xf>
    <xf numFmtId="0" fontId="15" fillId="5" borderId="0" xfId="30" applyFont="1" applyFill="1" applyAlignment="1"/>
    <xf numFmtId="0" fontId="15" fillId="5" borderId="0" xfId="30" applyFont="1" applyFill="1" applyAlignment="1">
      <alignment horizontal="left" indent="1"/>
    </xf>
    <xf numFmtId="166" fontId="15" fillId="7" borderId="10" xfId="30" applyNumberFormat="1" applyFont="1" applyFill="1" applyBorder="1" applyAlignment="1" applyProtection="1">
      <alignment horizontal="right"/>
    </xf>
    <xf numFmtId="0" fontId="18" fillId="5" borderId="0" xfId="30" applyFont="1" applyFill="1" applyAlignment="1"/>
    <xf numFmtId="166" fontId="15" fillId="7" borderId="6" xfId="30" applyNumberFormat="1" applyFont="1" applyFill="1" applyBorder="1" applyAlignment="1" applyProtection="1">
      <alignment horizontal="right"/>
    </xf>
    <xf numFmtId="0" fontId="18" fillId="5" borderId="0" xfId="30" applyFont="1" applyFill="1" applyAlignment="1">
      <alignment wrapText="1"/>
    </xf>
    <xf numFmtId="0" fontId="23" fillId="6" borderId="11" xfId="30" applyFont="1" applyFill="1" applyBorder="1" applyAlignment="1">
      <alignment horizontal="right" vertical="center"/>
    </xf>
    <xf numFmtId="0" fontId="24" fillId="6" borderId="11" xfId="30" applyFont="1" applyFill="1" applyBorder="1" applyAlignment="1">
      <alignment horizontal="right" vertical="center"/>
    </xf>
    <xf numFmtId="0" fontId="23" fillId="6" borderId="11" xfId="30" applyFont="1" applyFill="1" applyBorder="1" applyAlignment="1">
      <alignment horizontal="center" vertical="center"/>
    </xf>
    <xf numFmtId="0" fontId="15" fillId="5" borderId="0" xfId="30" applyFont="1" applyFill="1" applyAlignment="1" applyProtection="1">
      <alignment vertical="center"/>
    </xf>
    <xf numFmtId="0" fontId="25" fillId="5" borderId="0" xfId="32" applyFont="1" applyFill="1" applyAlignment="1">
      <alignment vertical="center"/>
    </xf>
    <xf numFmtId="0" fontId="15" fillId="2" borderId="0" xfId="30" applyFont="1" applyFill="1" applyAlignment="1" applyProtection="1">
      <alignment vertical="center"/>
    </xf>
    <xf numFmtId="0" fontId="15" fillId="0" borderId="0" xfId="32" applyFont="1" applyAlignment="1">
      <alignment vertical="center"/>
    </xf>
    <xf numFmtId="0" fontId="15" fillId="0" borderId="0" xfId="32"/>
    <xf numFmtId="0" fontId="15" fillId="5" borderId="0" xfId="32" applyFont="1" applyFill="1" applyAlignment="1">
      <alignment vertical="center"/>
    </xf>
    <xf numFmtId="0" fontId="15" fillId="2" borderId="0" xfId="32" applyFill="1"/>
    <xf numFmtId="0" fontId="2" fillId="2" borderId="0" xfId="32" applyFont="1" applyFill="1" applyAlignment="1">
      <alignment vertical="center"/>
    </xf>
    <xf numFmtId="0" fontId="2" fillId="0" borderId="0" xfId="32" applyFont="1" applyFill="1" applyAlignment="1">
      <alignment vertical="center"/>
    </xf>
    <xf numFmtId="0" fontId="15" fillId="2" borderId="0" xfId="30" applyFill="1" applyProtection="1"/>
    <xf numFmtId="0" fontId="15" fillId="2" borderId="0" xfId="30" applyFill="1"/>
    <xf numFmtId="0" fontId="15" fillId="0" borderId="0" xfId="30" applyAlignment="1"/>
    <xf numFmtId="0" fontId="10" fillId="2" borderId="0" xfId="31" applyFont="1" applyFill="1" applyAlignment="1"/>
    <xf numFmtId="0" fontId="11" fillId="2" borderId="0" xfId="31" applyFont="1" applyFill="1" applyAlignment="1"/>
    <xf numFmtId="0" fontId="18" fillId="5" borderId="0" xfId="30" applyFont="1" applyFill="1" applyAlignment="1">
      <alignment vertical="center"/>
    </xf>
    <xf numFmtId="0" fontId="15" fillId="0" borderId="0" xfId="30" applyFont="1" applyFill="1" applyAlignment="1" applyProtection="1">
      <alignment vertical="center"/>
    </xf>
    <xf numFmtId="0" fontId="15" fillId="0" borderId="0" xfId="30" applyFill="1" applyProtection="1"/>
    <xf numFmtId="0" fontId="15" fillId="5" borderId="0" xfId="30" applyFont="1" applyFill="1" applyAlignment="1" applyProtection="1"/>
    <xf numFmtId="166" fontId="15" fillId="7" borderId="8" xfId="30" applyNumberFormat="1" applyFont="1" applyFill="1" applyBorder="1" applyAlignment="1" applyProtection="1">
      <alignment horizontal="right"/>
    </xf>
    <xf numFmtId="166" fontId="15" fillId="7" borderId="9" xfId="30" applyNumberFormat="1" applyFont="1" applyFill="1" applyBorder="1" applyAlignment="1" applyProtection="1">
      <alignment horizontal="right"/>
    </xf>
    <xf numFmtId="0" fontId="2" fillId="0" borderId="0" xfId="30" applyFont="1" applyFill="1" applyAlignment="1" applyProtection="1">
      <alignment vertical="center"/>
    </xf>
    <xf numFmtId="0" fontId="2" fillId="5" borderId="0" xfId="30" applyFont="1" applyFill="1" applyAlignment="1" applyProtection="1"/>
    <xf numFmtId="166" fontId="18" fillId="7" borderId="13" xfId="30" applyNumberFormat="1" applyFont="1" applyFill="1" applyBorder="1" applyAlignment="1" applyProtection="1">
      <alignment horizontal="right"/>
    </xf>
    <xf numFmtId="0" fontId="18" fillId="5" borderId="0" xfId="30" applyFont="1" applyFill="1" applyAlignment="1" applyProtection="1">
      <alignment vertical="center"/>
    </xf>
    <xf numFmtId="0" fontId="18" fillId="0" borderId="0" xfId="30" applyFont="1" applyProtection="1"/>
    <xf numFmtId="0" fontId="18" fillId="5" borderId="0" xfId="30" applyFont="1" applyFill="1" applyAlignment="1" applyProtection="1">
      <alignment horizontal="left" vertical="center" indent="1"/>
    </xf>
    <xf numFmtId="166" fontId="15" fillId="7" borderId="6" xfId="30" applyNumberFormat="1" applyFont="1" applyFill="1" applyBorder="1" applyAlignment="1" applyProtection="1">
      <alignment horizontal="right" vertical="center"/>
    </xf>
    <xf numFmtId="166" fontId="15" fillId="7" borderId="10" xfId="30" applyNumberFormat="1" applyFont="1" applyFill="1" applyBorder="1" applyAlignment="1" applyProtection="1">
      <alignment horizontal="right" vertical="center"/>
    </xf>
    <xf numFmtId="0" fontId="2" fillId="5" borderId="0" xfId="30" applyFont="1" applyFill="1" applyAlignment="1" applyProtection="1">
      <alignment vertical="center"/>
    </xf>
    <xf numFmtId="166" fontId="15" fillId="9" borderId="6" xfId="32" applyNumberFormat="1" applyFont="1" applyFill="1" applyBorder="1" applyAlignment="1" applyProtection="1">
      <alignment horizontal="right"/>
      <protection locked="0"/>
    </xf>
    <xf numFmtId="166" fontId="15" fillId="9" borderId="6" xfId="30" applyNumberFormat="1" applyFont="1" applyFill="1" applyBorder="1" applyAlignment="1" applyProtection="1">
      <alignment horizontal="right"/>
      <protection locked="0"/>
    </xf>
    <xf numFmtId="166" fontId="15" fillId="9" borderId="8" xfId="30" applyNumberFormat="1" applyFont="1" applyFill="1" applyBorder="1" applyAlignment="1" applyProtection="1">
      <alignment horizontal="right"/>
      <protection locked="0"/>
    </xf>
    <xf numFmtId="0" fontId="11" fillId="2" borderId="0" xfId="31" applyFont="1" applyFill="1" applyAlignment="1" applyProtection="1"/>
    <xf numFmtId="0" fontId="19" fillId="2" borderId="0" xfId="30" applyFont="1" applyFill="1" applyAlignment="1" applyProtection="1"/>
    <xf numFmtId="166" fontId="15" fillId="9" borderId="12" xfId="30" applyNumberFormat="1" applyFont="1" applyFill="1" applyBorder="1" applyAlignment="1" applyProtection="1">
      <alignment horizontal="right"/>
      <protection locked="0"/>
    </xf>
    <xf numFmtId="166" fontId="15" fillId="9" borderId="6" xfId="30" applyNumberFormat="1" applyFont="1" applyFill="1" applyBorder="1" applyAlignment="1" applyProtection="1">
      <alignment horizontal="right" vertical="center"/>
      <protection locked="0"/>
    </xf>
    <xf numFmtId="166" fontId="15" fillId="9" borderId="8" xfId="30" applyNumberFormat="1" applyFont="1" applyFill="1" applyBorder="1" applyAlignment="1" applyProtection="1">
      <alignment horizontal="right" vertical="center"/>
      <protection locked="0"/>
    </xf>
    <xf numFmtId="0" fontId="23" fillId="6" borderId="4" xfId="30" applyFont="1" applyFill="1" applyBorder="1" applyAlignment="1">
      <alignment horizontal="center" vertical="center"/>
    </xf>
    <xf numFmtId="0" fontId="23" fillId="6" borderId="14" xfId="30" applyFont="1" applyFill="1" applyBorder="1" applyAlignment="1">
      <alignment vertical="center"/>
    </xf>
    <xf numFmtId="0" fontId="23" fillId="6" borderId="4" xfId="30" applyFont="1" applyFill="1" applyBorder="1" applyAlignment="1">
      <alignment vertical="center"/>
    </xf>
    <xf numFmtId="0" fontId="23" fillId="6" borderId="4" xfId="30" applyFont="1" applyFill="1" applyBorder="1" applyAlignment="1">
      <alignment horizontal="right" vertical="center"/>
    </xf>
    <xf numFmtId="0" fontId="18" fillId="5" borderId="0" xfId="30" applyFont="1" applyFill="1" applyAlignment="1">
      <alignment horizontal="left"/>
    </xf>
    <xf numFmtId="166" fontId="15" fillId="10" borderId="6" xfId="30" applyNumberFormat="1" applyFont="1" applyFill="1" applyBorder="1" applyAlignment="1" applyProtection="1">
      <alignment horizontal="right"/>
      <protection locked="0"/>
    </xf>
    <xf numFmtId="166" fontId="18" fillId="8" borderId="10" xfId="30" applyNumberFormat="1" applyFont="1" applyFill="1" applyBorder="1" applyAlignment="1" applyProtection="1">
      <alignment horizontal="right"/>
    </xf>
    <xf numFmtId="166" fontId="18" fillId="8" borderId="6" xfId="30" applyNumberFormat="1" applyFont="1" applyFill="1" applyBorder="1" applyAlignment="1" applyProtection="1">
      <alignment horizontal="right"/>
    </xf>
    <xf numFmtId="166" fontId="18" fillId="8" borderId="13" xfId="30" applyNumberFormat="1" applyFont="1" applyFill="1" applyBorder="1" applyAlignment="1" applyProtection="1">
      <alignment horizontal="right"/>
    </xf>
    <xf numFmtId="166" fontId="15" fillId="8" borderId="6" xfId="30" applyNumberFormat="1" applyFont="1" applyFill="1" applyBorder="1" applyAlignment="1" applyProtection="1">
      <alignment horizontal="right"/>
    </xf>
    <xf numFmtId="166" fontId="15" fillId="8" borderId="8" xfId="30" applyNumberFormat="1" applyFont="1" applyFill="1" applyBorder="1" applyAlignment="1" applyProtection="1">
      <alignment horizontal="right"/>
    </xf>
    <xf numFmtId="0" fontId="21" fillId="6" borderId="11" xfId="30" applyFont="1" applyFill="1" applyBorder="1" applyAlignment="1">
      <alignment horizontal="right" vertical="center"/>
    </xf>
    <xf numFmtId="166" fontId="18" fillId="8" borderId="10" xfId="30" applyNumberFormat="1" applyFont="1" applyFill="1" applyBorder="1" applyAlignment="1" applyProtection="1">
      <alignment horizontal="right" vertical="center"/>
    </xf>
    <xf numFmtId="166" fontId="18" fillId="8" borderId="6" xfId="30" applyNumberFormat="1" applyFont="1" applyFill="1" applyBorder="1" applyAlignment="1" applyProtection="1">
      <alignment horizontal="right" vertical="center"/>
    </xf>
    <xf numFmtId="0" fontId="15" fillId="0" borderId="0" xfId="26" applyFont="1" applyAlignment="1"/>
    <xf numFmtId="0" fontId="27" fillId="0" borderId="0" xfId="23" applyFont="1" applyAlignment="1">
      <alignment horizontal="right"/>
    </xf>
    <xf numFmtId="0" fontId="15" fillId="0" borderId="0" xfId="41" applyFont="1" applyAlignment="1"/>
    <xf numFmtId="0" fontId="28" fillId="0" borderId="0" xfId="23" applyFont="1">
      <alignment vertical="top"/>
    </xf>
    <xf numFmtId="0" fontId="29" fillId="0" borderId="0" xfId="21" applyFont="1" applyAlignment="1" applyProtection="1"/>
    <xf numFmtId="49" fontId="15" fillId="0" borderId="0" xfId="26" applyNumberFormat="1" applyFont="1" applyAlignment="1"/>
    <xf numFmtId="49" fontId="15" fillId="0" borderId="0" xfId="26" quotePrefix="1" applyNumberFormat="1" applyFont="1" applyAlignment="1"/>
    <xf numFmtId="168" fontId="27" fillId="0" borderId="0" xfId="23" applyNumberFormat="1" applyFont="1" applyAlignment="1">
      <alignment horizontal="left"/>
    </xf>
    <xf numFmtId="18" fontId="27" fillId="0" borderId="0" xfId="23" applyNumberFormat="1" applyFont="1" applyAlignment="1">
      <alignment horizontal="left"/>
    </xf>
    <xf numFmtId="0" fontId="28" fillId="3" borderId="0" xfId="23" applyFont="1" applyFill="1">
      <alignment vertical="top"/>
    </xf>
    <xf numFmtId="166" fontId="15" fillId="8" borderId="10" xfId="30" applyNumberFormat="1" applyFont="1" applyFill="1" applyBorder="1" applyAlignment="1" applyProtection="1">
      <alignment horizontal="right"/>
    </xf>
    <xf numFmtId="166" fontId="15" fillId="9" borderId="9" xfId="30" applyNumberFormat="1" applyFont="1" applyFill="1" applyBorder="1" applyAlignment="1" applyProtection="1">
      <alignment horizontal="right"/>
    </xf>
    <xf numFmtId="166" fontId="15" fillId="9" borderId="8" xfId="30" applyNumberFormat="1" applyFont="1" applyFill="1" applyBorder="1" applyAlignment="1" applyProtection="1">
      <alignment horizontal="right"/>
    </xf>
    <xf numFmtId="10" fontId="15" fillId="9" borderId="6" xfId="45" applyNumberFormat="1" applyFont="1" applyFill="1" applyBorder="1" applyAlignment="1" applyProtection="1">
      <alignment horizontal="right"/>
      <protection locked="0"/>
    </xf>
    <xf numFmtId="0" fontId="2" fillId="0" borderId="0" xfId="32" applyFont="1" applyAlignment="1">
      <alignment vertical="center"/>
    </xf>
    <xf numFmtId="0" fontId="11" fillId="2" borderId="0" xfId="31" applyFont="1" applyFill="1" applyAlignment="1" applyProtection="1">
      <alignment wrapText="1"/>
    </xf>
    <xf numFmtId="0" fontId="15" fillId="5" borderId="0" xfId="30" applyFont="1" applyFill="1" applyAlignment="1" applyProtection="1">
      <alignment horizontal="left" wrapText="1" indent="1"/>
    </xf>
    <xf numFmtId="0" fontId="15" fillId="5" borderId="7" xfId="30" applyFont="1" applyFill="1" applyBorder="1" applyAlignment="1" applyProtection="1">
      <alignment horizontal="left" wrapText="1" indent="1"/>
    </xf>
    <xf numFmtId="0" fontId="18" fillId="5" borderId="0" xfId="30" applyFont="1" applyFill="1" applyAlignment="1" applyProtection="1">
      <alignment horizontal="left" wrapText="1"/>
    </xf>
    <xf numFmtId="0" fontId="18" fillId="5" borderId="7" xfId="30" applyFont="1" applyFill="1" applyBorder="1" applyAlignment="1" applyProtection="1">
      <alignment horizontal="left" wrapText="1"/>
    </xf>
    <xf numFmtId="0" fontId="11" fillId="2" borderId="0" xfId="31" applyFont="1" applyFill="1" applyAlignment="1" applyProtection="1">
      <alignment horizontal="left" vertical="center" wrapText="1"/>
    </xf>
    <xf numFmtId="0" fontId="15" fillId="5" borderId="0" xfId="30" applyFont="1" applyFill="1" applyAlignment="1" applyProtection="1">
      <alignment horizontal="left" vertical="center" indent="2"/>
    </xf>
    <xf numFmtId="0" fontId="15" fillId="5" borderId="0" xfId="30" applyFill="1" applyAlignment="1">
      <alignment vertical="center"/>
    </xf>
    <xf numFmtId="0" fontId="15" fillId="5" borderId="0" xfId="32" applyFill="1" applyAlignment="1">
      <alignment vertical="center"/>
    </xf>
    <xf numFmtId="167" fontId="22" fillId="5" borderId="0" xfId="30" applyNumberFormat="1" applyFont="1" applyFill="1" applyAlignment="1">
      <alignment horizontal="right"/>
    </xf>
    <xf numFmtId="0" fontId="15" fillId="0" borderId="0" xfId="30" applyAlignment="1">
      <alignment vertical="center"/>
    </xf>
    <xf numFmtId="0" fontId="2" fillId="5" borderId="0" xfId="32" applyFont="1" applyFill="1" applyAlignment="1">
      <alignment vertical="center"/>
    </xf>
    <xf numFmtId="0" fontId="21" fillId="5" borderId="0" xfId="32" applyFont="1" applyFill="1" applyAlignment="1">
      <alignment horizontal="left" vertical="top" wrapText="1"/>
    </xf>
    <xf numFmtId="0" fontId="21" fillId="5" borderId="7" xfId="32" applyFont="1" applyFill="1" applyBorder="1" applyAlignment="1">
      <alignment horizontal="left" vertical="top" wrapText="1"/>
    </xf>
    <xf numFmtId="166" fontId="15" fillId="6" borderId="15" xfId="30" applyNumberFormat="1" applyFill="1" applyBorder="1" applyAlignment="1" applyProtection="1">
      <alignment horizontal="left" vertical="top" wrapText="1"/>
      <protection locked="0"/>
    </xf>
    <xf numFmtId="166" fontId="15" fillId="6" borderId="16" xfId="30" applyNumberFormat="1" applyFill="1" applyBorder="1" applyAlignment="1" applyProtection="1">
      <alignment horizontal="left" vertical="top" wrapText="1"/>
      <protection locked="0"/>
    </xf>
    <xf numFmtId="166" fontId="15" fillId="6" borderId="17" xfId="30" applyNumberFormat="1" applyFill="1" applyBorder="1" applyAlignment="1" applyProtection="1">
      <alignment horizontal="left" vertical="top" wrapText="1"/>
      <protection locked="0"/>
    </xf>
    <xf numFmtId="166" fontId="15" fillId="6" borderId="18" xfId="30" applyNumberFormat="1" applyFill="1" applyBorder="1" applyAlignment="1" applyProtection="1">
      <alignment horizontal="left" vertical="top" wrapText="1"/>
      <protection locked="0"/>
    </xf>
    <xf numFmtId="166" fontId="15" fillId="6" borderId="19" xfId="30" applyNumberFormat="1" applyFill="1" applyBorder="1" applyAlignment="1" applyProtection="1">
      <alignment horizontal="left" vertical="top" wrapText="1"/>
      <protection locked="0"/>
    </xf>
    <xf numFmtId="166" fontId="15" fillId="6" borderId="20" xfId="30" applyNumberFormat="1" applyFill="1" applyBorder="1" applyAlignment="1" applyProtection="1">
      <alignment horizontal="left" vertical="top" wrapText="1"/>
      <protection locked="0"/>
    </xf>
    <xf numFmtId="0" fontId="21" fillId="5" borderId="0" xfId="32" applyFont="1" applyFill="1" applyAlignment="1">
      <alignment vertical="top" wrapText="1"/>
    </xf>
    <xf numFmtId="0" fontId="21" fillId="5" borderId="7" xfId="32" applyFont="1" applyFill="1" applyBorder="1" applyAlignment="1">
      <alignment vertical="top" wrapText="1"/>
    </xf>
    <xf numFmtId="166" fontId="15" fillId="6" borderId="16" xfId="30" applyNumberFormat="1" applyFill="1" applyBorder="1" applyAlignment="1" applyProtection="1">
      <alignment vertical="top" wrapText="1"/>
      <protection locked="0"/>
    </xf>
    <xf numFmtId="166" fontId="15" fillId="6" borderId="20" xfId="30" applyNumberFormat="1" applyFill="1" applyBorder="1" applyAlignment="1" applyProtection="1">
      <alignment vertical="top" wrapText="1"/>
      <protection locked="0"/>
    </xf>
    <xf numFmtId="166" fontId="15" fillId="6" borderId="21" xfId="30" applyNumberFormat="1" applyFill="1" applyBorder="1" applyAlignment="1" applyProtection="1">
      <alignment horizontal="left" vertical="top" wrapText="1"/>
      <protection locked="0"/>
    </xf>
    <xf numFmtId="166" fontId="15" fillId="6" borderId="0" xfId="30" applyNumberFormat="1" applyFill="1" applyBorder="1" applyAlignment="1" applyProtection="1">
      <alignment horizontal="left" vertical="top" wrapText="1"/>
      <protection locked="0"/>
    </xf>
    <xf numFmtId="0" fontId="21" fillId="11" borderId="0" xfId="32" applyFont="1" applyFill="1" applyAlignment="1">
      <alignment horizontal="left" vertical="top" wrapText="1"/>
    </xf>
    <xf numFmtId="0" fontId="21" fillId="11" borderId="7" xfId="32" applyFont="1" applyFill="1" applyBorder="1" applyAlignment="1">
      <alignment horizontal="left" vertical="top" wrapText="1"/>
    </xf>
  </cellXfs>
  <cellStyles count="46">
    <cellStyle name="0.0" xfId="15" xr:uid="{00000000-0005-0000-0000-000000000000}"/>
    <cellStyle name="0.0 2" xfId="16" xr:uid="{00000000-0005-0000-0000-000001000000}"/>
    <cellStyle name="Column subhead" xfId="2" xr:uid="{00000000-0005-0000-0000-000002000000}"/>
    <cellStyle name="Comma 2" xfId="17" xr:uid="{00000000-0005-0000-0000-000003000000}"/>
    <cellStyle name="Comma 3" xfId="18" xr:uid="{00000000-0005-0000-0000-000004000000}"/>
    <cellStyle name="Currency 2" xfId="19" xr:uid="{00000000-0005-0000-0000-000005000000}"/>
    <cellStyle name="Data" xfId="3" xr:uid="{00000000-0005-0000-0000-000006000000}"/>
    <cellStyle name="Data _prev" xfId="4" xr:uid="{00000000-0005-0000-0000-000007000000}"/>
    <cellStyle name="Data_Analysis sheet template SIData" xfId="20" xr:uid="{00000000-0005-0000-0000-000008000000}"/>
    <cellStyle name="Hyperlink 2" xfId="21" xr:uid="{00000000-0005-0000-0000-000009000000}"/>
    <cellStyle name="Hyperlink 2 2" xfId="22" xr:uid="{00000000-0005-0000-0000-00000A000000}"/>
    <cellStyle name="L Cell text" xfId="5" xr:uid="{00000000-0005-0000-0000-00000B000000}"/>
    <cellStyle name="L column heading/total" xfId="6" xr:uid="{00000000-0005-0000-0000-00000C000000}"/>
    <cellStyle name="L Subtotal" xfId="7" xr:uid="{00000000-0005-0000-0000-00000D000000}"/>
    <cellStyle name="Microsoft Excel found an error in the formula you entered. Do you want to accept the correction proposed below?_x000a__x000a_|_x000a__x000a_• To accept the correction, click Yes._x000a_• To close this message and correct the formula yourself, click No." xfId="23" xr:uid="{00000000-0005-0000-0000-00000E000000}"/>
    <cellStyle name="Microsoft Excel found an error in the formula you entered. Do you want to accept the correction proposed below?_x000a__x000a_|_x000a__x000a_• To accept the correction, click Yes._x000a_• To close this message and correct the formula yourself, click No. 2" xfId="24" xr:uid="{00000000-0005-0000-0000-00000F000000}"/>
    <cellStyle name="Microsoft Excel found an error in the formula you entered. Do you want to accept the correction proposed below?_x000a__x000a_|_x000a__x000a_• To accept the correction, click Yes._x000a_• To close this message and correct the formula yourself, click No. 3" xfId="25" xr:uid="{00000000-0005-0000-0000-000010000000}"/>
    <cellStyle name="Normal" xfId="0" builtinId="0"/>
    <cellStyle name="Normal 2" xfId="1" xr:uid="{00000000-0005-0000-0000-000012000000}"/>
    <cellStyle name="Normal 2 2" xfId="43" xr:uid="{00000000-0005-0000-0000-000013000000}"/>
    <cellStyle name="Normal 3" xfId="26" xr:uid="{00000000-0005-0000-0000-000014000000}"/>
    <cellStyle name="Normal 4" xfId="27" xr:uid="{00000000-0005-0000-0000-000015000000}"/>
    <cellStyle name="Normal 4 2" xfId="28" xr:uid="{00000000-0005-0000-0000-000016000000}"/>
    <cellStyle name="Normal 5" xfId="29" xr:uid="{00000000-0005-0000-0000-000017000000}"/>
    <cellStyle name="Normal 6" xfId="41" xr:uid="{00000000-0005-0000-0000-000018000000}"/>
    <cellStyle name="Normal 7" xfId="42" xr:uid="{00000000-0005-0000-0000-000019000000}"/>
    <cellStyle name="Normal 8" xfId="44" xr:uid="{00000000-0005-0000-0000-00001A000000}"/>
    <cellStyle name="Normal_COMBINED EMWG RoGS 2012 fire HR andfinancials - 01 NSW data c (2)" xfId="30" xr:uid="{00000000-0005-0000-0000-00001B000000}"/>
    <cellStyle name="Normal_Fin Data SA 2002 _COMBINED EMWG RoGS 2012 fire HR andfinancials - 01 NSW data c (2)" xfId="31" xr:uid="{00000000-0005-0000-0000-00001C000000}"/>
    <cellStyle name="Normal_NSW_Final_v2EMWG RoGS 2012 fire activity - 01NSW data collection workbook" xfId="32" xr:uid="{00000000-0005-0000-0000-00001D000000}"/>
    <cellStyle name="Percent" xfId="45" builtinId="5"/>
    <cellStyle name="R Cell text" xfId="8" xr:uid="{00000000-0005-0000-0000-00001F000000}"/>
    <cellStyle name="R column heading/total" xfId="9" xr:uid="{00000000-0005-0000-0000-000020000000}"/>
    <cellStyle name="R Subtotal" xfId="10" xr:uid="{00000000-0005-0000-0000-000021000000}"/>
    <cellStyle name="Responses" xfId="11" xr:uid="{00000000-0005-0000-0000-000022000000}"/>
    <cellStyle name="Responses 2" xfId="33" xr:uid="{00000000-0005-0000-0000-000023000000}"/>
    <cellStyle name="Table col headings" xfId="34" xr:uid="{00000000-0005-0000-0000-000024000000}"/>
    <cellStyle name="Table col headings 2" xfId="35" xr:uid="{00000000-0005-0000-0000-000025000000}"/>
    <cellStyle name="table heading" xfId="12" xr:uid="{00000000-0005-0000-0000-000026000000}"/>
    <cellStyle name="table heading 2" xfId="36" xr:uid="{00000000-0005-0000-0000-000027000000}"/>
    <cellStyle name="table subtotal" xfId="13" xr:uid="{00000000-0005-0000-0000-000028000000}"/>
    <cellStyle name="table text" xfId="14" xr:uid="{00000000-0005-0000-0000-000029000000}"/>
    <cellStyle name="Table Title" xfId="37" xr:uid="{00000000-0005-0000-0000-00002A000000}"/>
    <cellStyle name="Total 2" xfId="38" xr:uid="{00000000-0005-0000-0000-00002B000000}"/>
    <cellStyle name="totdata" xfId="39" xr:uid="{00000000-0005-0000-0000-00002C000000}"/>
    <cellStyle name="tothead" xfId="40" xr:uid="{00000000-0005-0000-0000-00002D000000}"/>
  </cellStyles>
  <dxfs count="0"/>
  <tableStyles count="0" defaultTableStyle="TableStyleMedium2" defaultPivotStyle="PivotStyleLight16"/>
  <colors>
    <mruColors>
      <color rgb="FFFFFF99"/>
      <color rgb="FF00FFFF"/>
      <color rgb="FF0000FF"/>
      <color rgb="FFFFFF66"/>
      <color rgb="FFB2B2B2"/>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9525</xdr:colOff>
      <xdr:row>0</xdr:row>
      <xdr:rowOff>28575</xdr:rowOff>
    </xdr:from>
    <xdr:to>
      <xdr:col>15</xdr:col>
      <xdr:colOff>6723</xdr:colOff>
      <xdr:row>1</xdr:row>
      <xdr:rowOff>80122</xdr:rowOff>
    </xdr:to>
    <xdr:sp macro="" textlink="">
      <xdr:nvSpPr>
        <xdr:cNvPr id="2" name="TextBox 1">
          <a:extLst>
            <a:ext uri="{FF2B5EF4-FFF2-40B4-BE49-F238E27FC236}">
              <a16:creationId xmlns:a16="http://schemas.microsoft.com/office/drawing/2014/main" id="{6F285BAC-41CF-4B26-8140-AFD65F27AB83}"/>
            </a:ext>
          </a:extLst>
        </xdr:cNvPr>
        <xdr:cNvSpPr txBox="1"/>
      </xdr:nvSpPr>
      <xdr:spPr>
        <a:xfrm>
          <a:off x="5667375" y="28575"/>
          <a:ext cx="2435598"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not available = na</a:t>
          </a:r>
        </a:p>
        <a:p>
          <a:r>
            <a:rPr lang="en-AU" sz="1100"/>
            <a:t>Data item not applicable = ..</a:t>
          </a:r>
        </a:p>
        <a:p>
          <a:r>
            <a:rPr lang="en-AU" sz="1100"/>
            <a:t>Data item equal or rounded to zero = 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455543</xdr:colOff>
      <xdr:row>0</xdr:row>
      <xdr:rowOff>16565</xdr:rowOff>
    </xdr:from>
    <xdr:to>
      <xdr:col>14</xdr:col>
      <xdr:colOff>28257</xdr:colOff>
      <xdr:row>1</xdr:row>
      <xdr:rowOff>73082</xdr:rowOff>
    </xdr:to>
    <xdr:sp macro="" textlink="">
      <xdr:nvSpPr>
        <xdr:cNvPr id="2" name="TextBox 1">
          <a:extLst>
            <a:ext uri="{FF2B5EF4-FFF2-40B4-BE49-F238E27FC236}">
              <a16:creationId xmlns:a16="http://schemas.microsoft.com/office/drawing/2014/main" id="{25229348-E08C-40FC-B65F-2274D34A411A}"/>
            </a:ext>
          </a:extLst>
        </xdr:cNvPr>
        <xdr:cNvSpPr txBox="1"/>
      </xdr:nvSpPr>
      <xdr:spPr>
        <a:xfrm>
          <a:off x="5193195" y="16565"/>
          <a:ext cx="2521323"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not available = na</a:t>
          </a:r>
        </a:p>
        <a:p>
          <a:r>
            <a:rPr lang="en-AU" sz="1100"/>
            <a:t>Data item not applicable = ..</a:t>
          </a:r>
        </a:p>
        <a:p>
          <a:r>
            <a:rPr lang="en-AU" sz="1100"/>
            <a:t>Data item equal or rounded to zero = 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24848</xdr:colOff>
      <xdr:row>0</xdr:row>
      <xdr:rowOff>49696</xdr:rowOff>
    </xdr:from>
    <xdr:to>
      <xdr:col>12</xdr:col>
      <xdr:colOff>19975</xdr:colOff>
      <xdr:row>1</xdr:row>
      <xdr:rowOff>81365</xdr:rowOff>
    </xdr:to>
    <xdr:sp macro="" textlink="">
      <xdr:nvSpPr>
        <xdr:cNvPr id="2" name="TextBox 1">
          <a:extLst>
            <a:ext uri="{FF2B5EF4-FFF2-40B4-BE49-F238E27FC236}">
              <a16:creationId xmlns:a16="http://schemas.microsoft.com/office/drawing/2014/main" id="{2A6E3D49-1D63-45E3-893B-C0AD00D2ED0F}"/>
            </a:ext>
          </a:extLst>
        </xdr:cNvPr>
        <xdr:cNvSpPr txBox="1"/>
      </xdr:nvSpPr>
      <xdr:spPr>
        <a:xfrm>
          <a:off x="5168348" y="49696"/>
          <a:ext cx="2521323"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not available = na</a:t>
          </a:r>
        </a:p>
        <a:p>
          <a:r>
            <a:rPr lang="en-AU" sz="1100"/>
            <a:t>Data item not applicable = ..</a:t>
          </a:r>
        </a:p>
        <a:p>
          <a:r>
            <a:rPr lang="en-AU" sz="1100"/>
            <a:t>Data item equal or rounded to zero = 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gsp.emergency@p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tint="-0.14999847407452621"/>
    <pageSetUpPr fitToPage="1"/>
  </sheetPr>
  <dimension ref="A1:AU32"/>
  <sheetViews>
    <sheetView showGridLines="0" tabSelected="1" view="pageBreakPreview" zoomScaleNormal="100" zoomScaleSheetLayoutView="100" workbookViewId="0">
      <selection activeCell="A35" sqref="A35"/>
    </sheetView>
  </sheetViews>
  <sheetFormatPr defaultColWidth="9.140625" defaultRowHeight="16.5" customHeight="1"/>
  <cols>
    <col min="1" max="1" width="30.140625" style="2" customWidth="1"/>
    <col min="2" max="3" width="9.140625" style="2" hidden="1" customWidth="1"/>
    <col min="4" max="4" width="0.7109375" style="2" customWidth="1"/>
    <col min="5" max="14" width="9" style="2" customWidth="1"/>
    <col min="15" max="15" width="0.5703125" style="2" customWidth="1"/>
    <col min="16" max="16" width="0.42578125" style="3" customWidth="1"/>
    <col min="17" max="17" width="42.7109375" style="3" customWidth="1"/>
    <col min="18" max="21" width="9.140625" style="3"/>
    <col min="22" max="22" width="10.42578125" style="3" customWidth="1"/>
    <col min="23" max="44" width="9.140625" style="3"/>
    <col min="45" max="16384" width="9.140625" style="2"/>
  </cols>
  <sheetData>
    <row r="1" spans="1:44" ht="51.75" customHeight="1">
      <c r="A1" s="31" t="s">
        <v>1</v>
      </c>
      <c r="B1" s="30"/>
      <c r="C1" s="29"/>
      <c r="D1" s="29"/>
      <c r="E1" s="29"/>
      <c r="F1" s="29"/>
      <c r="G1" s="29"/>
      <c r="H1" s="29"/>
      <c r="I1" s="29"/>
      <c r="J1" s="29"/>
      <c r="K1" s="29"/>
      <c r="L1" s="5"/>
      <c r="M1" s="5"/>
      <c r="N1" s="5"/>
      <c r="O1" s="5"/>
      <c r="P1" s="28"/>
    </row>
    <row r="2" spans="1:44" s="21" customFormat="1" ht="12.75">
      <c r="A2" s="83" t="s">
        <v>97</v>
      </c>
      <c r="B2" s="26" t="s">
        <v>16</v>
      </c>
      <c r="C2" s="25"/>
      <c r="F2" s="25"/>
      <c r="H2" s="25"/>
      <c r="I2" s="25"/>
      <c r="J2" s="25"/>
      <c r="K2" s="25"/>
      <c r="L2" s="25"/>
      <c r="M2" s="25"/>
      <c r="N2" s="25"/>
      <c r="O2" s="25"/>
      <c r="P2" s="24"/>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row>
    <row r="3" spans="1:44" s="7" customFormat="1" ht="10.5" hidden="1" customHeight="1">
      <c r="A3" s="18"/>
      <c r="B3" s="18"/>
      <c r="C3" s="18"/>
      <c r="D3" s="23"/>
      <c r="E3" s="19">
        <v>0</v>
      </c>
      <c r="F3" s="19">
        <v>-1</v>
      </c>
      <c r="G3" s="19">
        <v>-2</v>
      </c>
      <c r="H3" s="19">
        <v>-3</v>
      </c>
      <c r="I3" s="19">
        <v>-4</v>
      </c>
      <c r="J3" s="19">
        <v>-5</v>
      </c>
      <c r="K3" s="19">
        <v>-6</v>
      </c>
      <c r="L3" s="19">
        <v>-7</v>
      </c>
      <c r="M3" s="19">
        <v>-8</v>
      </c>
      <c r="N3" s="19">
        <v>-9</v>
      </c>
      <c r="O3" s="18"/>
      <c r="P3" s="8"/>
      <c r="Q3" s="6"/>
      <c r="R3" s="6"/>
      <c r="S3" s="6"/>
      <c r="T3" s="6"/>
      <c r="U3" s="6"/>
      <c r="V3" s="6"/>
      <c r="W3" s="6"/>
      <c r="X3" s="6"/>
      <c r="Y3" s="6"/>
      <c r="Z3" s="6"/>
      <c r="AA3" s="6"/>
      <c r="AB3" s="6"/>
      <c r="AC3" s="6"/>
      <c r="AD3" s="6"/>
      <c r="AE3" s="6"/>
      <c r="AF3" s="6"/>
      <c r="AG3" s="6"/>
      <c r="AH3" s="6"/>
    </row>
    <row r="4" spans="1:44" ht="16.5" customHeight="1">
      <c r="A4" s="4"/>
      <c r="B4" s="4" t="s">
        <v>15</v>
      </c>
      <c r="C4" s="4"/>
      <c r="D4" s="23"/>
      <c r="E4" s="16" t="str">
        <f t="shared" ref="E4:N4" ca="1" si="0">IF($B$4="F",INDIRECT("YearM"&amp;ABS(E3)),INDIRECT("CYearM"&amp;ABS(E3)))</f>
        <v>2016-17</v>
      </c>
      <c r="F4" s="15" t="str">
        <f t="shared" ca="1" si="0"/>
        <v>2015-16</v>
      </c>
      <c r="G4" s="15" t="str">
        <f t="shared" ca="1" si="0"/>
        <v>2014-15</v>
      </c>
      <c r="H4" s="15" t="str">
        <f t="shared" ca="1" si="0"/>
        <v>2013-14</v>
      </c>
      <c r="I4" s="15" t="str">
        <f t="shared" ca="1" si="0"/>
        <v>2012-13</v>
      </c>
      <c r="J4" s="15" t="str">
        <f t="shared" ca="1" si="0"/>
        <v>2011-12</v>
      </c>
      <c r="K4" s="15" t="str">
        <f t="shared" ca="1" si="0"/>
        <v>2010-11</v>
      </c>
      <c r="L4" s="15" t="str">
        <f t="shared" ca="1" si="0"/>
        <v>2009-10</v>
      </c>
      <c r="M4" s="15" t="str">
        <f t="shared" ca="1" si="0"/>
        <v>2008-09</v>
      </c>
      <c r="N4" s="15" t="str">
        <f t="shared" ca="1" si="0"/>
        <v>2007-08</v>
      </c>
      <c r="O4" s="4"/>
      <c r="P4" s="8"/>
    </row>
    <row r="5" spans="1:44" s="7" customFormat="1" ht="7.5" customHeight="1">
      <c r="A5" s="18"/>
      <c r="B5" s="18"/>
      <c r="C5" s="18"/>
      <c r="D5" s="18"/>
      <c r="E5" s="19"/>
      <c r="F5" s="19"/>
      <c r="G5" s="19"/>
      <c r="H5" s="19"/>
      <c r="I5" s="19"/>
      <c r="J5" s="19"/>
      <c r="K5" s="19"/>
      <c r="L5" s="19"/>
      <c r="M5" s="19"/>
      <c r="N5" s="19"/>
      <c r="O5" s="18"/>
      <c r="P5" s="8"/>
      <c r="Q5" s="3"/>
      <c r="R5" s="6"/>
      <c r="S5" s="6"/>
      <c r="T5" s="6"/>
      <c r="U5" s="6"/>
      <c r="V5" s="6"/>
      <c r="W5" s="6"/>
      <c r="X5" s="6"/>
      <c r="Y5" s="6"/>
      <c r="Z5" s="6"/>
      <c r="AA5" s="6"/>
      <c r="AB5" s="6"/>
      <c r="AC5" s="6"/>
      <c r="AD5" s="6"/>
      <c r="AE5" s="6"/>
      <c r="AF5" s="6"/>
      <c r="AG5" s="6"/>
      <c r="AH5" s="6"/>
    </row>
    <row r="6" spans="1:44" ht="16.5" customHeight="1">
      <c r="A6" s="17" t="s">
        <v>14</v>
      </c>
      <c r="B6" s="41"/>
      <c r="C6" s="41"/>
      <c r="D6" s="18"/>
      <c r="E6" s="56"/>
      <c r="F6" s="57"/>
      <c r="G6" s="57"/>
      <c r="H6" s="57"/>
      <c r="I6" s="55" t="s">
        <v>82</v>
      </c>
      <c r="J6" s="56"/>
      <c r="K6" s="57"/>
      <c r="L6" s="57"/>
      <c r="M6" s="57"/>
      <c r="N6" s="57"/>
      <c r="O6" s="4"/>
    </row>
    <row r="7" spans="1:44" ht="16.5" customHeight="1">
      <c r="A7" s="14" t="s">
        <v>13</v>
      </c>
      <c r="B7" s="9"/>
      <c r="C7" s="9"/>
      <c r="D7" s="18"/>
      <c r="E7" s="61">
        <f t="shared" ref="E7:N7" si="1">SUM(E8,E20)</f>
        <v>3233</v>
      </c>
      <c r="F7" s="11">
        <f t="shared" si="1"/>
        <v>3124.6400000000003</v>
      </c>
      <c r="G7" s="11">
        <f t="shared" si="1"/>
        <v>3043.6</v>
      </c>
      <c r="H7" s="11">
        <f t="shared" si="1"/>
        <v>2943</v>
      </c>
      <c r="I7" s="11">
        <f t="shared" si="1"/>
        <v>3101</v>
      </c>
      <c r="J7" s="11">
        <f t="shared" si="1"/>
        <v>3201</v>
      </c>
      <c r="K7" s="11">
        <f t="shared" si="1"/>
        <v>3199</v>
      </c>
      <c r="L7" s="11">
        <f t="shared" si="1"/>
        <v>3132</v>
      </c>
      <c r="M7" s="11">
        <f t="shared" si="1"/>
        <v>3079</v>
      </c>
      <c r="N7" s="11">
        <f t="shared" si="1"/>
        <v>3023</v>
      </c>
      <c r="O7" s="9"/>
      <c r="P7" s="8"/>
    </row>
    <row r="8" spans="1:44" ht="16.5" customHeight="1">
      <c r="A8" s="12" t="s">
        <v>12</v>
      </c>
      <c r="B8" s="9"/>
      <c r="C8" s="9"/>
      <c r="D8" s="18"/>
      <c r="E8" s="62">
        <f t="shared" ref="E8:N8" si="2">SUM(E9:E11)</f>
        <v>2537</v>
      </c>
      <c r="F8" s="13">
        <f t="shared" si="2"/>
        <v>2568.63</v>
      </c>
      <c r="G8" s="13">
        <f t="shared" si="2"/>
        <v>2511.6</v>
      </c>
      <c r="H8" s="13">
        <f t="shared" si="2"/>
        <v>2443</v>
      </c>
      <c r="I8" s="13">
        <f t="shared" si="2"/>
        <v>2478</v>
      </c>
      <c r="J8" s="13">
        <f t="shared" si="2"/>
        <v>2464</v>
      </c>
      <c r="K8" s="13">
        <f t="shared" si="2"/>
        <v>2422</v>
      </c>
      <c r="L8" s="13">
        <f t="shared" si="2"/>
        <v>2373</v>
      </c>
      <c r="M8" s="13">
        <f t="shared" si="2"/>
        <v>2353</v>
      </c>
      <c r="N8" s="13">
        <f t="shared" si="2"/>
        <v>2358</v>
      </c>
      <c r="O8" s="9"/>
      <c r="P8" s="8"/>
    </row>
    <row r="9" spans="1:44" ht="16.5" customHeight="1">
      <c r="A9" s="10" t="s">
        <v>11</v>
      </c>
      <c r="B9" s="9"/>
      <c r="C9" s="9"/>
      <c r="D9" s="18"/>
      <c r="E9" s="48">
        <v>2276</v>
      </c>
      <c r="F9" s="48">
        <v>2270.63</v>
      </c>
      <c r="G9" s="48">
        <v>2214</v>
      </c>
      <c r="H9" s="48">
        <v>2238</v>
      </c>
      <c r="I9" s="48">
        <v>2272</v>
      </c>
      <c r="J9" s="48">
        <v>2262</v>
      </c>
      <c r="K9" s="48">
        <v>2262</v>
      </c>
      <c r="L9" s="48">
        <v>2215</v>
      </c>
      <c r="M9" s="48">
        <v>2195</v>
      </c>
      <c r="N9" s="48">
        <v>2193</v>
      </c>
      <c r="O9" s="9"/>
      <c r="P9" s="8"/>
    </row>
    <row r="10" spans="1:44" ht="16.5" customHeight="1">
      <c r="A10" s="10" t="s">
        <v>10</v>
      </c>
      <c r="B10" s="9"/>
      <c r="C10" s="9"/>
      <c r="D10" s="18"/>
      <c r="E10" s="48">
        <v>203</v>
      </c>
      <c r="F10" s="48">
        <v>206</v>
      </c>
      <c r="G10" s="47">
        <v>206.6</v>
      </c>
      <c r="H10" s="48">
        <v>205</v>
      </c>
      <c r="I10" s="48">
        <v>206</v>
      </c>
      <c r="J10" s="48">
        <v>202</v>
      </c>
      <c r="K10" s="48">
        <v>160</v>
      </c>
      <c r="L10" s="48">
        <v>158</v>
      </c>
      <c r="M10" s="48">
        <v>158</v>
      </c>
      <c r="N10" s="48">
        <v>165</v>
      </c>
      <c r="O10" s="9"/>
      <c r="P10" s="8"/>
    </row>
    <row r="11" spans="1:44" ht="16.5" customHeight="1">
      <c r="A11" s="10" t="s">
        <v>9</v>
      </c>
      <c r="B11" s="9"/>
      <c r="C11" s="9"/>
      <c r="D11" s="18"/>
      <c r="E11" s="48">
        <v>58</v>
      </c>
      <c r="F11" s="48">
        <v>92</v>
      </c>
      <c r="G11" s="48">
        <v>91</v>
      </c>
      <c r="H11" s="48" t="s">
        <v>95</v>
      </c>
      <c r="I11" s="48" t="s">
        <v>95</v>
      </c>
      <c r="J11" s="48" t="s">
        <v>95</v>
      </c>
      <c r="K11" s="48">
        <v>0</v>
      </c>
      <c r="L11" s="48">
        <v>0</v>
      </c>
      <c r="M11" s="48">
        <v>0</v>
      </c>
      <c r="N11" s="48">
        <v>0</v>
      </c>
      <c r="O11" s="9"/>
      <c r="P11" s="8"/>
    </row>
    <row r="12" spans="1:44" ht="16.5" customHeight="1">
      <c r="A12" s="59" t="s">
        <v>87</v>
      </c>
      <c r="B12" s="9"/>
      <c r="C12" s="9"/>
      <c r="D12" s="18"/>
      <c r="E12" s="60"/>
      <c r="F12" s="60" t="s">
        <v>2</v>
      </c>
      <c r="G12" s="60" t="s">
        <v>2</v>
      </c>
      <c r="H12" s="60" t="s">
        <v>2</v>
      </c>
      <c r="I12" s="60" t="s">
        <v>2</v>
      </c>
      <c r="J12" s="60" t="s">
        <v>2</v>
      </c>
      <c r="K12" s="60" t="s">
        <v>2</v>
      </c>
      <c r="L12" s="60" t="s">
        <v>2</v>
      </c>
      <c r="M12" s="60" t="s">
        <v>2</v>
      </c>
      <c r="N12" s="60" t="s">
        <v>2</v>
      </c>
      <c r="O12" s="9"/>
      <c r="P12" s="8"/>
    </row>
    <row r="13" spans="1:44" ht="16.5" customHeight="1">
      <c r="A13" s="10" t="s">
        <v>88</v>
      </c>
      <c r="B13" s="9"/>
      <c r="C13" s="9"/>
      <c r="D13" s="18"/>
      <c r="E13" s="48">
        <v>149</v>
      </c>
      <c r="F13" s="48">
        <v>174</v>
      </c>
      <c r="G13" s="60" t="s">
        <v>2</v>
      </c>
      <c r="H13" s="60" t="s">
        <v>2</v>
      </c>
      <c r="I13" s="60" t="s">
        <v>2</v>
      </c>
      <c r="J13" s="60" t="s">
        <v>2</v>
      </c>
      <c r="K13" s="60" t="s">
        <v>2</v>
      </c>
      <c r="L13" s="60" t="s">
        <v>2</v>
      </c>
      <c r="M13" s="60" t="s">
        <v>2</v>
      </c>
      <c r="N13" s="60" t="s">
        <v>2</v>
      </c>
      <c r="O13" s="9"/>
      <c r="P13" s="8"/>
    </row>
    <row r="14" spans="1:44" ht="16.5" customHeight="1">
      <c r="A14" s="10" t="s">
        <v>89</v>
      </c>
      <c r="B14" s="9"/>
      <c r="C14" s="9"/>
      <c r="D14" s="18"/>
      <c r="E14" s="48">
        <v>570</v>
      </c>
      <c r="F14" s="48">
        <v>567</v>
      </c>
      <c r="G14" s="60" t="s">
        <v>2</v>
      </c>
      <c r="H14" s="60" t="s">
        <v>2</v>
      </c>
      <c r="I14" s="60" t="s">
        <v>2</v>
      </c>
      <c r="J14" s="60" t="s">
        <v>2</v>
      </c>
      <c r="K14" s="60" t="s">
        <v>2</v>
      </c>
      <c r="L14" s="60" t="s">
        <v>2</v>
      </c>
      <c r="M14" s="60" t="s">
        <v>2</v>
      </c>
      <c r="N14" s="60" t="s">
        <v>2</v>
      </c>
      <c r="O14" s="9"/>
      <c r="P14" s="8"/>
    </row>
    <row r="15" spans="1:44" ht="16.5" customHeight="1">
      <c r="A15" s="10" t="s">
        <v>90</v>
      </c>
      <c r="B15" s="9"/>
      <c r="C15" s="9"/>
      <c r="D15" s="18"/>
      <c r="E15" s="48">
        <v>830</v>
      </c>
      <c r="F15" s="48">
        <v>851</v>
      </c>
      <c r="G15" s="60" t="s">
        <v>2</v>
      </c>
      <c r="H15" s="60" t="s">
        <v>2</v>
      </c>
      <c r="I15" s="60" t="s">
        <v>2</v>
      </c>
      <c r="J15" s="60" t="s">
        <v>2</v>
      </c>
      <c r="K15" s="60" t="s">
        <v>2</v>
      </c>
      <c r="L15" s="60" t="s">
        <v>2</v>
      </c>
      <c r="M15" s="60" t="s">
        <v>2</v>
      </c>
      <c r="N15" s="60" t="s">
        <v>2</v>
      </c>
      <c r="O15" s="9"/>
      <c r="P15" s="8"/>
    </row>
    <row r="16" spans="1:44" ht="16.5" customHeight="1">
      <c r="A16" s="10" t="s">
        <v>91</v>
      </c>
      <c r="B16" s="9"/>
      <c r="C16" s="9"/>
      <c r="D16" s="18"/>
      <c r="E16" s="48">
        <v>822</v>
      </c>
      <c r="F16" s="48">
        <v>816</v>
      </c>
      <c r="G16" s="60" t="s">
        <v>2</v>
      </c>
      <c r="H16" s="60" t="s">
        <v>2</v>
      </c>
      <c r="I16" s="60" t="s">
        <v>2</v>
      </c>
      <c r="J16" s="60" t="s">
        <v>2</v>
      </c>
      <c r="K16" s="60" t="s">
        <v>2</v>
      </c>
      <c r="L16" s="60" t="s">
        <v>2</v>
      </c>
      <c r="M16" s="60" t="s">
        <v>2</v>
      </c>
      <c r="N16" s="60" t="s">
        <v>2</v>
      </c>
      <c r="O16" s="9"/>
      <c r="P16" s="8"/>
    </row>
    <row r="17" spans="1:47" ht="16.5" customHeight="1">
      <c r="A17" s="10" t="s">
        <v>92</v>
      </c>
      <c r="B17" s="9"/>
      <c r="C17" s="9"/>
      <c r="D17" s="18"/>
      <c r="E17" s="48">
        <v>166</v>
      </c>
      <c r="F17" s="48">
        <v>159</v>
      </c>
      <c r="G17" s="60" t="s">
        <v>2</v>
      </c>
      <c r="H17" s="60" t="s">
        <v>2</v>
      </c>
      <c r="I17" s="60" t="s">
        <v>2</v>
      </c>
      <c r="J17" s="60" t="s">
        <v>2</v>
      </c>
      <c r="K17" s="60" t="s">
        <v>2</v>
      </c>
      <c r="L17" s="60" t="s">
        <v>2</v>
      </c>
      <c r="M17" s="60" t="s">
        <v>2</v>
      </c>
      <c r="N17" s="60" t="s">
        <v>2</v>
      </c>
      <c r="O17" s="9"/>
      <c r="P17" s="8"/>
    </row>
    <row r="18" spans="1:47" ht="16.5" customHeight="1">
      <c r="A18" s="59" t="s">
        <v>93</v>
      </c>
      <c r="B18" s="9"/>
      <c r="C18" s="9"/>
      <c r="D18" s="18"/>
      <c r="E18" s="82">
        <v>3.7499999999999999E-2</v>
      </c>
      <c r="F18" s="82">
        <v>3.5999999999999997E-2</v>
      </c>
      <c r="G18" s="60" t="s">
        <v>2</v>
      </c>
      <c r="H18" s="60" t="s">
        <v>2</v>
      </c>
      <c r="I18" s="60" t="s">
        <v>2</v>
      </c>
      <c r="J18" s="60" t="s">
        <v>2</v>
      </c>
      <c r="K18" s="60" t="s">
        <v>2</v>
      </c>
      <c r="L18" s="60" t="s">
        <v>2</v>
      </c>
      <c r="M18" s="60" t="s">
        <v>2</v>
      </c>
      <c r="N18" s="60" t="s">
        <v>2</v>
      </c>
      <c r="O18" s="9"/>
      <c r="P18" s="8"/>
    </row>
    <row r="19" spans="1:47" ht="2.1" customHeight="1">
      <c r="A19" s="9"/>
      <c r="B19" s="9"/>
      <c r="C19" s="9"/>
      <c r="D19" s="18"/>
      <c r="E19" s="9"/>
      <c r="F19" s="9"/>
      <c r="G19" s="9"/>
      <c r="H19" s="9"/>
      <c r="I19" s="9"/>
      <c r="J19" s="9"/>
      <c r="K19" s="9"/>
      <c r="L19" s="9"/>
      <c r="M19" s="9"/>
      <c r="N19" s="9"/>
      <c r="O19" s="9"/>
      <c r="P19" s="8"/>
    </row>
    <row r="20" spans="1:47" ht="16.5" customHeight="1">
      <c r="A20" s="12" t="s">
        <v>8</v>
      </c>
      <c r="B20" s="9"/>
      <c r="C20" s="9"/>
      <c r="D20" s="18"/>
      <c r="E20" s="61">
        <f>IF(ISTEXT(E21),E21,SUM(E21))</f>
        <v>696</v>
      </c>
      <c r="F20" s="11">
        <f t="shared" ref="F20:N20" si="3">IF(AND(ISNUMBER(F21)),SUM(F21),"na")</f>
        <v>556.01</v>
      </c>
      <c r="G20" s="11">
        <f t="shared" si="3"/>
        <v>532</v>
      </c>
      <c r="H20" s="11">
        <f t="shared" si="3"/>
        <v>500</v>
      </c>
      <c r="I20" s="11">
        <f t="shared" si="3"/>
        <v>623</v>
      </c>
      <c r="J20" s="11">
        <f t="shared" si="3"/>
        <v>737</v>
      </c>
      <c r="K20" s="11">
        <f t="shared" si="3"/>
        <v>777</v>
      </c>
      <c r="L20" s="11">
        <f t="shared" si="3"/>
        <v>759</v>
      </c>
      <c r="M20" s="11">
        <f t="shared" si="3"/>
        <v>726</v>
      </c>
      <c r="N20" s="11">
        <f t="shared" si="3"/>
        <v>665</v>
      </c>
      <c r="O20" s="9"/>
      <c r="P20" s="8"/>
    </row>
    <row r="21" spans="1:47" ht="16.5" customHeight="1">
      <c r="A21" s="10" t="s">
        <v>7</v>
      </c>
      <c r="B21" s="9"/>
      <c r="C21" s="9"/>
      <c r="D21" s="18"/>
      <c r="E21" s="49">
        <v>696</v>
      </c>
      <c r="F21" s="49">
        <v>556.01</v>
      </c>
      <c r="G21" s="49">
        <v>532</v>
      </c>
      <c r="H21" s="49">
        <v>500</v>
      </c>
      <c r="I21" s="49">
        <v>623</v>
      </c>
      <c r="J21" s="49">
        <v>737</v>
      </c>
      <c r="K21" s="49">
        <v>777</v>
      </c>
      <c r="L21" s="49">
        <v>759</v>
      </c>
      <c r="M21" s="49">
        <v>726</v>
      </c>
      <c r="N21" s="49">
        <v>665</v>
      </c>
      <c r="O21" s="9"/>
      <c r="P21" s="8"/>
    </row>
    <row r="22" spans="1:47" ht="3.75" customHeight="1">
      <c r="A22" s="9"/>
      <c r="B22" s="9"/>
      <c r="C22" s="9"/>
      <c r="D22" s="18"/>
      <c r="E22" s="9"/>
      <c r="F22" s="9"/>
      <c r="G22" s="9"/>
      <c r="H22" s="9"/>
      <c r="I22" s="9"/>
      <c r="J22" s="9"/>
      <c r="K22" s="9"/>
      <c r="L22" s="9"/>
      <c r="M22" s="9"/>
      <c r="N22" s="9"/>
      <c r="O22" s="9"/>
      <c r="P22" s="8"/>
    </row>
    <row r="23" spans="1:47" ht="16.5" customHeight="1">
      <c r="A23" s="12" t="s">
        <v>6</v>
      </c>
      <c r="B23" s="9"/>
      <c r="C23" s="9"/>
      <c r="D23" s="18"/>
      <c r="E23" s="61">
        <f t="shared" ref="E23:N23" si="4">SUM(E24:E25)</f>
        <v>36031</v>
      </c>
      <c r="F23" s="79">
        <f>SUM(F24:F25)</f>
        <v>36023</v>
      </c>
      <c r="G23" s="79">
        <f t="shared" si="4"/>
        <v>35023</v>
      </c>
      <c r="H23" s="79">
        <f t="shared" si="4"/>
        <v>35027</v>
      </c>
      <c r="I23" s="79">
        <f t="shared" si="4"/>
        <v>35026</v>
      </c>
      <c r="J23" s="79">
        <f t="shared" si="4"/>
        <v>34023</v>
      </c>
      <c r="K23" s="11">
        <f t="shared" si="4"/>
        <v>34022</v>
      </c>
      <c r="L23" s="11">
        <f t="shared" si="4"/>
        <v>34025</v>
      </c>
      <c r="M23" s="11">
        <f t="shared" si="4"/>
        <v>34022</v>
      </c>
      <c r="N23" s="11">
        <f t="shared" si="4"/>
        <v>35025</v>
      </c>
      <c r="O23" s="9"/>
      <c r="P23" s="8"/>
    </row>
    <row r="24" spans="1:47" ht="16.5" customHeight="1">
      <c r="A24" s="10" t="s">
        <v>5</v>
      </c>
      <c r="B24" s="9"/>
      <c r="C24" s="9"/>
      <c r="D24" s="18"/>
      <c r="E24" s="48">
        <v>14089</v>
      </c>
      <c r="F24" s="48">
        <v>14217</v>
      </c>
      <c r="G24" s="48">
        <v>14112</v>
      </c>
      <c r="H24" s="48">
        <v>13763</v>
      </c>
      <c r="I24" s="48">
        <v>13140</v>
      </c>
      <c r="J24" s="48">
        <v>12545</v>
      </c>
      <c r="K24" s="48">
        <v>11534</v>
      </c>
      <c r="L24" s="48">
        <v>10536</v>
      </c>
      <c r="M24" s="48">
        <v>8933</v>
      </c>
      <c r="N24" s="48">
        <v>6454</v>
      </c>
      <c r="O24" s="9"/>
      <c r="P24" s="8"/>
    </row>
    <row r="25" spans="1:47" ht="16.5" customHeight="1">
      <c r="A25" s="10" t="s">
        <v>4</v>
      </c>
      <c r="B25" s="9"/>
      <c r="C25" s="9"/>
      <c r="D25" s="18"/>
      <c r="E25" s="49">
        <v>21942</v>
      </c>
      <c r="F25" s="49">
        <v>21806</v>
      </c>
      <c r="G25" s="49">
        <v>20911</v>
      </c>
      <c r="H25" s="49">
        <v>21264</v>
      </c>
      <c r="I25" s="49">
        <v>21886</v>
      </c>
      <c r="J25" s="49">
        <v>21478</v>
      </c>
      <c r="K25" s="49">
        <v>22488</v>
      </c>
      <c r="L25" s="49">
        <v>23489</v>
      </c>
      <c r="M25" s="49">
        <v>25089</v>
      </c>
      <c r="N25" s="49">
        <v>28571</v>
      </c>
      <c r="O25" s="9"/>
      <c r="P25" s="8"/>
    </row>
    <row r="26" spans="1:47" s="94" customFormat="1" ht="3.95" customHeight="1">
      <c r="A26" s="32"/>
      <c r="B26" s="91"/>
      <c r="C26" s="91"/>
      <c r="D26" s="32"/>
      <c r="E26" s="32"/>
      <c r="F26" s="92"/>
      <c r="G26" s="91"/>
      <c r="H26" s="91"/>
      <c r="I26" s="91"/>
      <c r="J26" s="91"/>
      <c r="K26" s="91"/>
      <c r="L26" s="91"/>
      <c r="M26" s="91"/>
      <c r="N26" s="91"/>
      <c r="O26" s="91"/>
      <c r="P26" s="91"/>
      <c r="Q26" s="91"/>
      <c r="R26" s="9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row>
    <row r="27" spans="1:47" ht="16.5" customHeight="1">
      <c r="A27" s="95" t="s">
        <v>100</v>
      </c>
      <c r="D27" s="95"/>
      <c r="E27" s="95"/>
      <c r="F27" s="95"/>
      <c r="G27" s="95"/>
      <c r="H27" s="95"/>
      <c r="I27" s="95"/>
      <c r="J27" s="95"/>
      <c r="K27" s="95"/>
      <c r="L27" s="95"/>
      <c r="M27" s="95"/>
      <c r="N27" s="95"/>
      <c r="O27" s="95"/>
      <c r="P27" s="95"/>
    </row>
    <row r="28" spans="1:47" ht="16.5" customHeight="1">
      <c r="A28" s="96" t="s">
        <v>101</v>
      </c>
      <c r="B28" s="96"/>
      <c r="C28" s="96"/>
      <c r="D28" s="97"/>
      <c r="E28" s="98" t="s">
        <v>102</v>
      </c>
      <c r="F28" s="99"/>
      <c r="G28" s="99"/>
      <c r="H28" s="99"/>
      <c r="I28" s="99"/>
      <c r="J28" s="99"/>
      <c r="K28" s="99"/>
      <c r="L28" s="99"/>
      <c r="M28" s="99"/>
      <c r="N28" s="99"/>
      <c r="O28" s="99"/>
    </row>
    <row r="29" spans="1:47" ht="49.5" customHeight="1">
      <c r="A29" s="96"/>
      <c r="B29" s="96"/>
      <c r="C29" s="96"/>
      <c r="D29" s="97"/>
      <c r="E29" s="100"/>
      <c r="F29" s="101"/>
      <c r="G29" s="101"/>
      <c r="H29" s="101"/>
      <c r="I29" s="101"/>
      <c r="J29" s="101"/>
      <c r="K29" s="101"/>
      <c r="L29" s="101"/>
      <c r="M29" s="101"/>
      <c r="N29" s="101"/>
      <c r="O29" s="101"/>
    </row>
    <row r="30" spans="1:47" s="94" customFormat="1" ht="3.95" customHeight="1">
      <c r="A30" s="32"/>
      <c r="B30" s="91"/>
      <c r="C30" s="91"/>
      <c r="D30" s="32"/>
      <c r="E30" s="32"/>
      <c r="F30" s="92"/>
      <c r="G30" s="91"/>
      <c r="H30" s="91"/>
      <c r="I30" s="91"/>
      <c r="J30" s="91"/>
      <c r="K30" s="91"/>
      <c r="L30" s="91"/>
      <c r="M30" s="91"/>
      <c r="N30" s="91"/>
      <c r="O30" s="91"/>
      <c r="P30" s="91"/>
      <c r="Q30" s="91"/>
      <c r="R30" s="9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row>
    <row r="31" spans="1:47" ht="61.5" customHeight="1">
      <c r="A31" s="104" t="s">
        <v>103</v>
      </c>
      <c r="B31" s="104"/>
      <c r="C31" s="104"/>
      <c r="D31" s="105"/>
      <c r="E31" s="102" t="s">
        <v>102</v>
      </c>
      <c r="F31" s="103"/>
      <c r="G31" s="103"/>
      <c r="H31" s="103"/>
      <c r="I31" s="103"/>
      <c r="J31" s="103"/>
      <c r="K31" s="103"/>
      <c r="L31" s="103"/>
      <c r="M31" s="103"/>
      <c r="N31" s="103"/>
      <c r="O31" s="103"/>
    </row>
    <row r="32" spans="1:47" s="94" customFormat="1" ht="3.95" customHeight="1">
      <c r="A32" s="32"/>
      <c r="B32" s="91"/>
      <c r="C32" s="91"/>
      <c r="D32" s="32"/>
      <c r="E32" s="32"/>
      <c r="F32" s="92"/>
      <c r="G32" s="91"/>
      <c r="H32" s="91"/>
      <c r="I32" s="91"/>
      <c r="J32" s="91"/>
      <c r="K32" s="91"/>
      <c r="L32" s="91"/>
      <c r="M32" s="91"/>
      <c r="N32" s="91"/>
      <c r="O32" s="91"/>
      <c r="P32" s="91"/>
      <c r="Q32" s="91"/>
      <c r="R32" s="9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row>
  </sheetData>
  <sheetProtection selectLockedCells="1"/>
  <protectedRanges>
    <protectedRange sqref="F9:N11 F24:N25 F21:N21" name="Range1"/>
    <protectedRange sqref="E12:N13 F14:N18" name="Range1_1"/>
    <protectedRange sqref="E24:E25" name="Range1_2"/>
    <protectedRange sqref="E9:E11" name="Range1_3"/>
    <protectedRange sqref="E14:E18" name="Range1_1_3"/>
    <protectedRange sqref="E21" name="Range1_4"/>
  </protectedRanges>
  <mergeCells count="3">
    <mergeCell ref="A28:D29"/>
    <mergeCell ref="E28:O29"/>
    <mergeCell ref="E31:O31"/>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E24:N25 E9:N18 E21:N21" xr:uid="{00000000-0002-0000-0000-000000000000}">
      <formula1>OR(E9="na",E9="..",ISNUMBER(E9))</formula1>
    </dataValidation>
  </dataValidations>
  <pageMargins left="0.59055118110236227" right="0.59055118110236227" top="0.98425196850393704" bottom="0.98425196850393704" header="0.51181102362204722" footer="0.51181102362204722"/>
  <pageSetup paperSize="9" fitToHeight="0" orientation="landscape" blackAndWhite="1" cellComments="asDisplayed" r:id="rId1"/>
  <headerFooter alignWithMargins="0">
    <oddFooter>&amp;Lprinted: &amp;D &amp;T&amp;C&amp;F&amp;Rpage &amp;P of &amp;N</oddFooter>
  </headerFooter>
  <rowBreaks count="1" manualBreakCount="1">
    <brk id="26"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0" tint="-0.14999847407452621"/>
    <pageSetUpPr fitToPage="1"/>
  </sheetPr>
  <dimension ref="A1:AS34"/>
  <sheetViews>
    <sheetView showGridLines="0" view="pageBreakPreview" zoomScale="115" zoomScaleNormal="100" zoomScaleSheetLayoutView="115" workbookViewId="0">
      <selection activeCell="R29" sqref="R29"/>
    </sheetView>
  </sheetViews>
  <sheetFormatPr defaultColWidth="9.140625" defaultRowHeight="16.5" customHeight="1"/>
  <cols>
    <col min="1" max="1" width="25.7109375" style="7" customWidth="1"/>
    <col min="2" max="2" width="0" style="7" hidden="1" customWidth="1"/>
    <col min="3" max="3" width="0.85546875" style="7" hidden="1" customWidth="1"/>
    <col min="4" max="4" width="7.140625" style="7" customWidth="1"/>
    <col min="5" max="5" width="9.7109375" style="7" customWidth="1"/>
    <col min="6" max="10" width="7.42578125" style="7" customWidth="1"/>
    <col min="11" max="14" width="7.28515625" style="7" customWidth="1"/>
    <col min="15" max="15" width="0.5703125" style="7" customWidth="1"/>
    <col min="16" max="16" width="0.42578125" style="6" customWidth="1"/>
    <col min="17" max="18" width="9.28515625" style="6" customWidth="1"/>
    <col min="19" max="34" width="9.140625" style="6"/>
    <col min="35" max="16384" width="9.140625" style="33"/>
  </cols>
  <sheetData>
    <row r="1" spans="1:45" ht="42.75" customHeight="1">
      <c r="A1" s="50" t="s">
        <v>1</v>
      </c>
      <c r="B1" s="50"/>
      <c r="C1" s="51"/>
      <c r="D1" s="51"/>
      <c r="E1" s="51"/>
      <c r="F1" s="51"/>
      <c r="G1" s="51"/>
      <c r="H1" s="51"/>
      <c r="I1" s="51"/>
      <c r="J1" s="51"/>
      <c r="K1" s="51"/>
      <c r="L1" s="20"/>
      <c r="M1" s="20"/>
      <c r="N1" s="20"/>
      <c r="O1" s="20"/>
      <c r="P1" s="27"/>
    </row>
    <row r="2" spans="1:45" s="21" customFormat="1" ht="12.75">
      <c r="A2" s="83" t="s">
        <v>98</v>
      </c>
      <c r="B2" s="26" t="s">
        <v>35</v>
      </c>
      <c r="C2" s="25"/>
      <c r="F2" s="25"/>
      <c r="H2" s="25"/>
      <c r="I2" s="25"/>
      <c r="J2" s="25"/>
      <c r="K2" s="25"/>
      <c r="L2" s="25"/>
      <c r="M2" s="25"/>
      <c r="N2" s="25"/>
      <c r="O2" s="25"/>
      <c r="P2" s="24"/>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row>
    <row r="3" spans="1:45" s="7" customFormat="1" ht="10.5" hidden="1" customHeight="1">
      <c r="A3" s="18"/>
      <c r="B3" s="18"/>
      <c r="C3" s="18"/>
      <c r="D3" s="23"/>
      <c r="E3" s="19">
        <v>0</v>
      </c>
      <c r="F3" s="19">
        <v>-1</v>
      </c>
      <c r="G3" s="19">
        <v>-2</v>
      </c>
      <c r="H3" s="19">
        <v>-3</v>
      </c>
      <c r="I3" s="19">
        <v>-4</v>
      </c>
      <c r="J3" s="19">
        <v>-5</v>
      </c>
      <c r="K3" s="19">
        <v>-6</v>
      </c>
      <c r="L3" s="19">
        <v>-7</v>
      </c>
      <c r="M3" s="19">
        <v>-8</v>
      </c>
      <c r="N3" s="19">
        <v>-9</v>
      </c>
      <c r="O3" s="18"/>
      <c r="P3" s="8"/>
      <c r="Q3" s="6"/>
      <c r="R3" s="6"/>
      <c r="S3" s="6"/>
      <c r="T3" s="6"/>
      <c r="U3" s="6"/>
      <c r="V3" s="6"/>
      <c r="W3" s="6"/>
      <c r="X3" s="6"/>
      <c r="Y3" s="6"/>
      <c r="Z3" s="6"/>
      <c r="AA3" s="6"/>
      <c r="AB3" s="6"/>
      <c r="AC3" s="6"/>
      <c r="AD3" s="6"/>
      <c r="AE3" s="6"/>
      <c r="AF3" s="6"/>
      <c r="AG3" s="6"/>
      <c r="AH3" s="6"/>
    </row>
    <row r="4" spans="1:45" s="2" customFormat="1" ht="16.5" customHeight="1">
      <c r="A4" s="4"/>
      <c r="B4" s="4" t="s">
        <v>15</v>
      </c>
      <c r="C4" s="4"/>
      <c r="D4" s="23"/>
      <c r="E4" s="15" t="str">
        <f t="shared" ref="E4:N4" ca="1" si="0">IF($B$4="F",INDIRECT("YearM"&amp;ABS(E3)),INDIRECT("CYearM"&amp;ABS(E3)))</f>
        <v>2016-17</v>
      </c>
      <c r="F4" s="15" t="str">
        <f t="shared" ca="1" si="0"/>
        <v>2015-16</v>
      </c>
      <c r="G4" s="15" t="str">
        <f t="shared" ca="1" si="0"/>
        <v>2014-15</v>
      </c>
      <c r="H4" s="15" t="str">
        <f t="shared" ca="1" si="0"/>
        <v>2013-14</v>
      </c>
      <c r="I4" s="15" t="str">
        <f t="shared" ca="1" si="0"/>
        <v>2012-13</v>
      </c>
      <c r="J4" s="15" t="str">
        <f t="shared" ca="1" si="0"/>
        <v>2011-12</v>
      </c>
      <c r="K4" s="15" t="str">
        <f t="shared" ca="1" si="0"/>
        <v>2010-11</v>
      </c>
      <c r="L4" s="15" t="str">
        <f t="shared" ca="1" si="0"/>
        <v>2009-10</v>
      </c>
      <c r="M4" s="15" t="str">
        <f t="shared" ca="1" si="0"/>
        <v>2008-09</v>
      </c>
      <c r="N4" s="15" t="str">
        <f t="shared" ca="1" si="0"/>
        <v>2007-08</v>
      </c>
      <c r="O4" s="4"/>
      <c r="P4" s="8"/>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row>
    <row r="5" spans="1:45" ht="3.95" customHeight="1">
      <c r="A5" s="18"/>
      <c r="B5" s="18"/>
      <c r="C5" s="18"/>
      <c r="D5" s="23"/>
      <c r="E5" s="18"/>
      <c r="F5" s="18"/>
      <c r="G5" s="18"/>
      <c r="H5" s="18"/>
      <c r="I5" s="18"/>
      <c r="J5" s="18"/>
      <c r="K5" s="18"/>
      <c r="L5" s="18"/>
      <c r="M5" s="18"/>
      <c r="N5" s="18"/>
      <c r="O5" s="18"/>
      <c r="P5" s="8"/>
    </row>
    <row r="6" spans="1:45" ht="16.5" customHeight="1">
      <c r="A6" s="17" t="s">
        <v>14</v>
      </c>
      <c r="B6" s="41"/>
      <c r="C6" s="41"/>
      <c r="D6" s="23"/>
      <c r="E6" s="56"/>
      <c r="F6" s="57"/>
      <c r="G6" s="57"/>
      <c r="H6" s="57"/>
      <c r="I6" s="58" t="s">
        <v>17</v>
      </c>
      <c r="J6" s="57"/>
      <c r="K6" s="57"/>
      <c r="L6" s="57"/>
      <c r="M6" s="57"/>
      <c r="N6" s="57"/>
      <c r="O6" s="18"/>
      <c r="P6" s="8"/>
    </row>
    <row r="7" spans="1:45" ht="16.5" customHeight="1">
      <c r="A7" s="87" t="s">
        <v>34</v>
      </c>
      <c r="B7" s="87"/>
      <c r="C7" s="87"/>
      <c r="D7" s="88" t="s">
        <v>17</v>
      </c>
      <c r="E7" s="63">
        <f>SUM(E8:E10)</f>
        <v>617724.54541800031</v>
      </c>
      <c r="F7" s="40">
        <f t="shared" ref="F7:N7" si="1">SUM(F8:F10)</f>
        <v>614415</v>
      </c>
      <c r="G7" s="40">
        <f t="shared" si="1"/>
        <v>615724.83057000395</v>
      </c>
      <c r="H7" s="40">
        <f t="shared" si="1"/>
        <v>563023.62269999995</v>
      </c>
      <c r="I7" s="40">
        <f t="shared" si="1"/>
        <v>469701.91536000004</v>
      </c>
      <c r="J7" s="40">
        <f t="shared" si="1"/>
        <v>488792.22334000003</v>
      </c>
      <c r="K7" s="40">
        <f t="shared" si="1"/>
        <v>460212.76639</v>
      </c>
      <c r="L7" s="40">
        <f t="shared" si="1"/>
        <v>427455.85993999999</v>
      </c>
      <c r="M7" s="40">
        <f t="shared" si="1"/>
        <v>381957.66081000003</v>
      </c>
      <c r="N7" s="40">
        <f t="shared" si="1"/>
        <v>351814</v>
      </c>
      <c r="O7" s="35"/>
      <c r="P7" s="8"/>
    </row>
    <row r="8" spans="1:45" ht="16.5" customHeight="1">
      <c r="A8" s="85" t="s">
        <v>33</v>
      </c>
      <c r="B8" s="85"/>
      <c r="C8" s="85"/>
      <c r="D8" s="86"/>
      <c r="E8" s="64">
        <f>SUM(E13:E14)</f>
        <v>364417.56253000034</v>
      </c>
      <c r="F8" s="13">
        <f t="shared" ref="F8:O8" si="2">SUM(F13:F14)</f>
        <v>336395</v>
      </c>
      <c r="G8" s="13">
        <f t="shared" si="2"/>
        <v>326020.11856000399</v>
      </c>
      <c r="H8" s="13">
        <f t="shared" si="2"/>
        <v>307838.59411000001</v>
      </c>
      <c r="I8" s="13">
        <f t="shared" si="2"/>
        <v>295738.72357000003</v>
      </c>
      <c r="J8" s="13">
        <f t="shared" si="2"/>
        <v>306181.43800000002</v>
      </c>
      <c r="K8" s="13">
        <f t="shared" si="2"/>
        <v>284825.37809000001</v>
      </c>
      <c r="L8" s="13">
        <f t="shared" si="2"/>
        <v>258681.47333000001</v>
      </c>
      <c r="M8" s="13">
        <f t="shared" si="2"/>
        <v>245569.58194</v>
      </c>
      <c r="N8" s="13">
        <f t="shared" si="2"/>
        <v>217701</v>
      </c>
      <c r="O8" s="35">
        <f t="shared" si="2"/>
        <v>0</v>
      </c>
      <c r="P8" s="8"/>
    </row>
    <row r="9" spans="1:45" ht="16.5" customHeight="1">
      <c r="A9" s="85" t="s">
        <v>32</v>
      </c>
      <c r="B9" s="85"/>
      <c r="C9" s="85"/>
      <c r="D9" s="86" t="s">
        <v>17</v>
      </c>
      <c r="E9" s="64">
        <f>SUM(E18,E20)</f>
        <v>6201.4110780000001</v>
      </c>
      <c r="F9" s="13">
        <f t="shared" ref="F9:N9" si="3">SUM(F18,F20)</f>
        <v>4863</v>
      </c>
      <c r="G9" s="13">
        <f t="shared" si="3"/>
        <v>4762.7579800000003</v>
      </c>
      <c r="H9" s="13">
        <f t="shared" si="3"/>
        <v>16062.438109999999</v>
      </c>
      <c r="I9" s="13">
        <f t="shared" si="3"/>
        <v>31638.149150000001</v>
      </c>
      <c r="J9" s="13">
        <f t="shared" si="3"/>
        <v>32134.084800000001</v>
      </c>
      <c r="K9" s="13">
        <f t="shared" si="3"/>
        <v>30868.150570000002</v>
      </c>
      <c r="L9" s="13">
        <f t="shared" si="3"/>
        <v>33237.620419999999</v>
      </c>
      <c r="M9" s="13">
        <f t="shared" si="3"/>
        <v>31414.522819999998</v>
      </c>
      <c r="N9" s="13">
        <f t="shared" si="3"/>
        <v>27159</v>
      </c>
      <c r="O9" s="35"/>
      <c r="P9" s="8"/>
    </row>
    <row r="10" spans="1:45" ht="16.5" customHeight="1">
      <c r="A10" s="85" t="s">
        <v>31</v>
      </c>
      <c r="B10" s="85"/>
      <c r="C10" s="85"/>
      <c r="D10" s="86" t="s">
        <v>17</v>
      </c>
      <c r="E10" s="65">
        <f>SUM(E24:E25)</f>
        <v>247105.57180999999</v>
      </c>
      <c r="F10" s="36">
        <f t="shared" ref="F10:N10" si="4">SUM(F24:F25)</f>
        <v>273157</v>
      </c>
      <c r="G10" s="36">
        <f t="shared" si="4"/>
        <v>284941.95403000002</v>
      </c>
      <c r="H10" s="36">
        <f t="shared" si="4"/>
        <v>239122.59048000001</v>
      </c>
      <c r="I10" s="36">
        <f t="shared" si="4"/>
        <v>142325.04264</v>
      </c>
      <c r="J10" s="36">
        <f t="shared" si="4"/>
        <v>150476.70053999999</v>
      </c>
      <c r="K10" s="36">
        <f t="shared" si="4"/>
        <v>144519.23772999999</v>
      </c>
      <c r="L10" s="36">
        <f t="shared" si="4"/>
        <v>135536.76618999999</v>
      </c>
      <c r="M10" s="36">
        <f t="shared" si="4"/>
        <v>104973.55605</v>
      </c>
      <c r="N10" s="36">
        <f t="shared" si="4"/>
        <v>106954</v>
      </c>
      <c r="O10" s="35"/>
      <c r="P10" s="8"/>
    </row>
    <row r="11" spans="1:45" ht="4.5" customHeight="1">
      <c r="A11" s="35"/>
      <c r="B11" s="35"/>
      <c r="C11" s="35"/>
      <c r="D11" s="35"/>
      <c r="E11" s="35"/>
      <c r="F11" s="35"/>
      <c r="G11" s="35"/>
      <c r="H11" s="35"/>
      <c r="I11" s="35"/>
      <c r="J11" s="35"/>
      <c r="K11" s="35"/>
      <c r="L11" s="35"/>
      <c r="M11" s="35"/>
      <c r="N11" s="35"/>
      <c r="O11" s="35"/>
      <c r="P11" s="8"/>
    </row>
    <row r="12" spans="1:45" ht="16.5" customHeight="1">
      <c r="A12" s="87" t="s">
        <v>30</v>
      </c>
      <c r="B12" s="87"/>
      <c r="C12" s="87"/>
      <c r="D12" s="88" t="s">
        <v>17</v>
      </c>
      <c r="E12" s="61">
        <f>SUM(E13:E15)</f>
        <v>364417.56253000034</v>
      </c>
      <c r="F12" s="11">
        <f t="shared" ref="F12:N12" si="5">SUM(F13:F15)</f>
        <v>336395</v>
      </c>
      <c r="G12" s="11">
        <f t="shared" si="5"/>
        <v>326020.11856000399</v>
      </c>
      <c r="H12" s="11">
        <f t="shared" si="5"/>
        <v>321418.20298</v>
      </c>
      <c r="I12" s="11">
        <f t="shared" si="5"/>
        <v>308766.27413000003</v>
      </c>
      <c r="J12" s="11">
        <f t="shared" si="5"/>
        <v>319594.32553000003</v>
      </c>
      <c r="K12" s="11">
        <f t="shared" si="5"/>
        <v>297462.04303</v>
      </c>
      <c r="L12" s="11">
        <f t="shared" si="5"/>
        <v>270254.56005000003</v>
      </c>
      <c r="M12" s="11">
        <f t="shared" si="5"/>
        <v>256633.09006000002</v>
      </c>
      <c r="N12" s="11">
        <f t="shared" si="5"/>
        <v>227392</v>
      </c>
      <c r="O12" s="35"/>
      <c r="P12" s="8"/>
    </row>
    <row r="13" spans="1:45" ht="16.5" customHeight="1">
      <c r="A13" s="85" t="s">
        <v>29</v>
      </c>
      <c r="B13" s="85"/>
      <c r="C13" s="85"/>
      <c r="D13" s="86"/>
      <c r="E13" s="48">
        <v>298636.47776018898</v>
      </c>
      <c r="F13" s="48">
        <v>286363</v>
      </c>
      <c r="G13" s="48">
        <v>275695.32770721999</v>
      </c>
      <c r="H13" s="48">
        <v>254473.62959999999</v>
      </c>
      <c r="I13" s="48">
        <v>249489.16081</v>
      </c>
      <c r="J13" s="48">
        <v>254325.95300000001</v>
      </c>
      <c r="K13" s="48">
        <v>237924.12929000001</v>
      </c>
      <c r="L13" s="48">
        <v>214638.71856000001</v>
      </c>
      <c r="M13" s="48">
        <v>198708.51031000001</v>
      </c>
      <c r="N13" s="48">
        <v>177510</v>
      </c>
      <c r="O13" s="35"/>
      <c r="P13" s="8"/>
      <c r="S13" s="3"/>
    </row>
    <row r="14" spans="1:45" ht="12.75">
      <c r="A14" s="85" t="s">
        <v>28</v>
      </c>
      <c r="B14" s="85"/>
      <c r="C14" s="85"/>
      <c r="D14" s="86" t="s">
        <v>17</v>
      </c>
      <c r="E14" s="48">
        <v>65781.084769811394</v>
      </c>
      <c r="F14" s="48">
        <v>50032</v>
      </c>
      <c r="G14" s="48">
        <v>50324.790852783997</v>
      </c>
      <c r="H14" s="48">
        <v>53364.964509999998</v>
      </c>
      <c r="I14" s="48">
        <v>46249.562760000001</v>
      </c>
      <c r="J14" s="48">
        <v>51855.485000000001</v>
      </c>
      <c r="K14" s="48">
        <v>46901.248800000001</v>
      </c>
      <c r="L14" s="48">
        <v>44042.75477</v>
      </c>
      <c r="M14" s="48">
        <v>46861.071629999999</v>
      </c>
      <c r="N14" s="48">
        <v>40191</v>
      </c>
      <c r="O14" s="35"/>
      <c r="P14" s="8"/>
      <c r="S14" s="3"/>
    </row>
    <row r="15" spans="1:45" ht="16.5" customHeight="1">
      <c r="A15" s="85" t="s">
        <v>27</v>
      </c>
      <c r="B15" s="85"/>
      <c r="C15" s="85"/>
      <c r="D15" s="86" t="s">
        <v>17</v>
      </c>
      <c r="E15" s="52">
        <v>0</v>
      </c>
      <c r="F15" s="52">
        <v>0</v>
      </c>
      <c r="G15" s="52" t="s">
        <v>2</v>
      </c>
      <c r="H15" s="52">
        <v>13579.60887</v>
      </c>
      <c r="I15" s="52">
        <v>13027.55056</v>
      </c>
      <c r="J15" s="52">
        <v>13412.88753</v>
      </c>
      <c r="K15" s="52">
        <v>12636.664940000001</v>
      </c>
      <c r="L15" s="52">
        <v>11573.086719999999</v>
      </c>
      <c r="M15" s="52">
        <v>11063.50812</v>
      </c>
      <c r="N15" s="52">
        <v>9691</v>
      </c>
      <c r="O15" s="35"/>
      <c r="P15" s="8"/>
      <c r="S15" s="3"/>
    </row>
    <row r="16" spans="1:45" ht="3.95" customHeight="1">
      <c r="A16" s="35"/>
      <c r="B16" s="35"/>
      <c r="C16" s="35"/>
      <c r="D16" s="35"/>
      <c r="E16" s="35"/>
      <c r="F16" s="35"/>
      <c r="G16" s="35"/>
      <c r="H16" s="35"/>
      <c r="I16" s="35"/>
      <c r="J16" s="35"/>
      <c r="K16" s="35"/>
      <c r="L16" s="35"/>
      <c r="M16" s="35"/>
      <c r="N16" s="35"/>
      <c r="O16" s="35"/>
      <c r="P16" s="8"/>
    </row>
    <row r="17" spans="1:45" s="38" customFormat="1" ht="16.5" customHeight="1">
      <c r="A17" s="87" t="s">
        <v>26</v>
      </c>
      <c r="B17" s="87"/>
      <c r="C17" s="87"/>
      <c r="D17" s="88" t="s">
        <v>17</v>
      </c>
      <c r="E17" s="61">
        <f>SUM(E18,E20)</f>
        <v>6201.4110780000001</v>
      </c>
      <c r="F17" s="11">
        <f t="shared" ref="F17:N17" si="6">SUM(F18,F20)</f>
        <v>4863</v>
      </c>
      <c r="G17" s="11">
        <f t="shared" si="6"/>
        <v>4762.7579800000003</v>
      </c>
      <c r="H17" s="11">
        <f t="shared" si="6"/>
        <v>16062.438109999999</v>
      </c>
      <c r="I17" s="11">
        <f t="shared" si="6"/>
        <v>31638.149150000001</v>
      </c>
      <c r="J17" s="11">
        <f t="shared" si="6"/>
        <v>32134.084800000001</v>
      </c>
      <c r="K17" s="11">
        <f t="shared" si="6"/>
        <v>30868.150570000002</v>
      </c>
      <c r="L17" s="11">
        <f t="shared" si="6"/>
        <v>33237.620419999999</v>
      </c>
      <c r="M17" s="11">
        <f t="shared" si="6"/>
        <v>31414.522819999998</v>
      </c>
      <c r="N17" s="11">
        <f t="shared" si="6"/>
        <v>27159</v>
      </c>
      <c r="O17" s="39"/>
      <c r="P17" s="8"/>
      <c r="Q17" s="6"/>
      <c r="R17" s="6"/>
      <c r="S17" s="6"/>
      <c r="T17" s="6"/>
      <c r="U17" s="6"/>
      <c r="V17" s="6"/>
      <c r="W17" s="6"/>
      <c r="X17" s="6"/>
      <c r="Y17" s="6"/>
      <c r="Z17" s="6"/>
      <c r="AA17" s="6"/>
      <c r="AB17" s="6"/>
      <c r="AC17" s="6"/>
      <c r="AD17" s="6"/>
      <c r="AE17" s="6"/>
      <c r="AF17" s="6"/>
      <c r="AG17" s="6"/>
      <c r="AH17" s="6"/>
    </row>
    <row r="18" spans="1:45" ht="16.5" customHeight="1">
      <c r="A18" s="85" t="s">
        <v>25</v>
      </c>
      <c r="B18" s="85"/>
      <c r="C18" s="85"/>
      <c r="D18" s="86" t="s">
        <v>17</v>
      </c>
      <c r="E18" s="48">
        <v>4839.8288499999999</v>
      </c>
      <c r="F18" s="48">
        <v>4863</v>
      </c>
      <c r="G18" s="48">
        <v>4762.7579800000003</v>
      </c>
      <c r="H18" s="48">
        <v>16062.438109999999</v>
      </c>
      <c r="I18" s="48">
        <v>31638.149150000001</v>
      </c>
      <c r="J18" s="48">
        <v>32134.084800000001</v>
      </c>
      <c r="K18" s="48">
        <v>30868.150570000002</v>
      </c>
      <c r="L18" s="48">
        <v>33237.620419999999</v>
      </c>
      <c r="M18" s="48">
        <v>31414.522819999998</v>
      </c>
      <c r="N18" s="48">
        <v>27159</v>
      </c>
      <c r="O18" s="35"/>
      <c r="P18" s="8"/>
      <c r="S18" s="3"/>
    </row>
    <row r="19" spans="1:45" ht="16.5" customHeight="1">
      <c r="A19" s="85" t="s">
        <v>24</v>
      </c>
      <c r="B19" s="85"/>
      <c r="C19" s="85"/>
      <c r="D19" s="86" t="s">
        <v>17</v>
      </c>
      <c r="E19" s="80">
        <v>41.137771999999998</v>
      </c>
      <c r="F19" s="37" t="str">
        <f>IF(ISNUMBER(#REF!),#REF!*0.08,"na")</f>
        <v>na</v>
      </c>
      <c r="G19" s="37" t="str">
        <f>IF(ISNUMBER(#REF!),#REF!*0.08,"na")</f>
        <v>na</v>
      </c>
      <c r="H19" s="37" t="str">
        <f>IF(ISNUMBER(#REF!),#REF!*0.08,"na")</f>
        <v>na</v>
      </c>
      <c r="I19" s="37" t="str">
        <f>IF(ISNUMBER(#REF!),#REF!*0.08,"na")</f>
        <v>na</v>
      </c>
      <c r="J19" s="37" t="str">
        <f>IF(ISNUMBER(#REF!),#REF!*0.08,"na")</f>
        <v>na</v>
      </c>
      <c r="K19" s="37" t="str">
        <f>IF(ISNUMBER(#REF!),#REF!*0.08,"na")</f>
        <v>na</v>
      </c>
      <c r="L19" s="37" t="str">
        <f>IF(ISNUMBER(#REF!),#REF!*0.08,"na")</f>
        <v>na</v>
      </c>
      <c r="M19" s="37" t="str">
        <f>IF(ISNUMBER(#REF!),#REF!*0.08,"na")</f>
        <v>na</v>
      </c>
      <c r="N19" s="37" t="str">
        <f>IF(ISNUMBER(#REF!),#REF!*0.08,"na")</f>
        <v>na</v>
      </c>
      <c r="O19" s="35"/>
      <c r="P19" s="8"/>
      <c r="S19" s="3"/>
    </row>
    <row r="20" spans="1:45" ht="16.5" customHeight="1">
      <c r="A20" s="85" t="s">
        <v>23</v>
      </c>
      <c r="B20" s="85"/>
      <c r="C20" s="85"/>
      <c r="D20" s="86" t="s">
        <v>17</v>
      </c>
      <c r="E20" s="81">
        <v>1361.582228</v>
      </c>
      <c r="F20" s="36" t="str">
        <f>IF(ISNUMBER(#REF!),#REF!*0.08,"na")</f>
        <v>na</v>
      </c>
      <c r="G20" s="36" t="str">
        <f>IF(ISNUMBER(#REF!),#REF!*0.08,"na")</f>
        <v>na</v>
      </c>
      <c r="H20" s="36" t="str">
        <f>IF(ISNUMBER(#REF!),#REF!*0.08,"na")</f>
        <v>na</v>
      </c>
      <c r="I20" s="36" t="str">
        <f>IF(ISNUMBER(#REF!),#REF!*0.08,"na")</f>
        <v>na</v>
      </c>
      <c r="J20" s="36" t="str">
        <f>IF(ISNUMBER(#REF!),#REF!*0.08,"na")</f>
        <v>na</v>
      </c>
      <c r="K20" s="36" t="str">
        <f>IF(ISNUMBER(#REF!),#REF!*0.08,"na")</f>
        <v>na</v>
      </c>
      <c r="L20" s="36" t="str">
        <f>IF(ISNUMBER(#REF!),#REF!*0.08,"na")</f>
        <v>na</v>
      </c>
      <c r="M20" s="36" t="str">
        <f>IF(ISNUMBER(#REF!),#REF!*0.08,"na")</f>
        <v>na</v>
      </c>
      <c r="N20" s="36" t="str">
        <f>IF(ISNUMBER(#REF!),#REF!*0.08,"na")</f>
        <v>na</v>
      </c>
      <c r="O20" s="35"/>
      <c r="P20" s="8"/>
      <c r="S20" s="3"/>
    </row>
    <row r="21" spans="1:45" ht="3.95" customHeight="1">
      <c r="A21" s="35"/>
      <c r="B21" s="35"/>
      <c r="C21" s="35"/>
      <c r="D21" s="35"/>
      <c r="E21" s="35"/>
      <c r="F21" s="35"/>
      <c r="G21" s="35"/>
      <c r="H21" s="35"/>
      <c r="I21" s="35"/>
      <c r="J21" s="35"/>
      <c r="K21" s="35"/>
      <c r="L21" s="35"/>
      <c r="M21" s="35"/>
      <c r="N21" s="35"/>
      <c r="O21" s="35"/>
      <c r="P21" s="8"/>
    </row>
    <row r="22" spans="1:45" ht="16.5" customHeight="1">
      <c r="A22" s="87" t="s">
        <v>22</v>
      </c>
      <c r="B22" s="87"/>
      <c r="C22" s="87"/>
      <c r="D22" s="88" t="s">
        <v>17</v>
      </c>
      <c r="E22" s="61">
        <f>SUM(E23:E25)</f>
        <v>247105.57180999999</v>
      </c>
      <c r="F22" s="11">
        <f t="shared" ref="F22:N22" si="7">SUM(F23:F25)</f>
        <v>273157</v>
      </c>
      <c r="G22" s="11">
        <f t="shared" si="7"/>
        <v>284941.95403000002</v>
      </c>
      <c r="H22" s="11">
        <f t="shared" si="7"/>
        <v>239122.59048000001</v>
      </c>
      <c r="I22" s="11">
        <f t="shared" si="7"/>
        <v>142558.85053</v>
      </c>
      <c r="J22" s="11">
        <f t="shared" si="7"/>
        <v>150681.69021999999</v>
      </c>
      <c r="K22" s="11">
        <f t="shared" si="7"/>
        <v>144742.40797999999</v>
      </c>
      <c r="L22" s="11">
        <f t="shared" si="7"/>
        <v>135776.96703</v>
      </c>
      <c r="M22" s="11">
        <f t="shared" si="7"/>
        <v>105229.71022000001</v>
      </c>
      <c r="N22" s="11">
        <f t="shared" si="7"/>
        <v>107225</v>
      </c>
      <c r="O22" s="35"/>
      <c r="P22" s="8"/>
    </row>
    <row r="23" spans="1:45" ht="16.5" customHeight="1">
      <c r="A23" s="85" t="s">
        <v>21</v>
      </c>
      <c r="B23" s="85"/>
      <c r="C23" s="85"/>
      <c r="D23" s="86" t="s">
        <v>17</v>
      </c>
      <c r="E23" s="48">
        <v>0</v>
      </c>
      <c r="F23" s="48">
        <v>0</v>
      </c>
      <c r="G23" s="48">
        <v>0</v>
      </c>
      <c r="H23" s="48">
        <v>0</v>
      </c>
      <c r="I23" s="48">
        <v>233.80788999999999</v>
      </c>
      <c r="J23" s="48">
        <v>204.98967999999999</v>
      </c>
      <c r="K23" s="48">
        <v>223.17025000000001</v>
      </c>
      <c r="L23" s="48">
        <v>240.20084</v>
      </c>
      <c r="M23" s="48">
        <v>256.15417000000002</v>
      </c>
      <c r="N23" s="48">
        <v>271</v>
      </c>
      <c r="O23" s="35"/>
      <c r="P23" s="8"/>
      <c r="S23" s="3"/>
    </row>
    <row r="24" spans="1:45" ht="16.5" customHeight="1">
      <c r="A24" s="85" t="s">
        <v>20</v>
      </c>
      <c r="B24" s="85"/>
      <c r="C24" s="85"/>
      <c r="D24" s="86" t="s">
        <v>17</v>
      </c>
      <c r="E24" s="48">
        <v>86968.205579999994</v>
      </c>
      <c r="F24" s="48">
        <v>81023</v>
      </c>
      <c r="G24" s="48">
        <v>77103.284870000003</v>
      </c>
      <c r="H24" s="48">
        <v>76362.862540000002</v>
      </c>
      <c r="I24" s="48">
        <v>76375.495479999998</v>
      </c>
      <c r="J24" s="48">
        <v>78009.895170000003</v>
      </c>
      <c r="K24" s="48">
        <v>76346.442859999996</v>
      </c>
      <c r="L24" s="48">
        <v>65614.339099999997</v>
      </c>
      <c r="M24" s="48">
        <v>50769.914929999999</v>
      </c>
      <c r="N24" s="48">
        <v>56386</v>
      </c>
      <c r="O24" s="35"/>
      <c r="P24" s="8"/>
      <c r="S24" s="3"/>
    </row>
    <row r="25" spans="1:45" ht="12.75">
      <c r="A25" s="85" t="s">
        <v>19</v>
      </c>
      <c r="B25" s="85"/>
      <c r="C25" s="85"/>
      <c r="D25" s="86" t="s">
        <v>17</v>
      </c>
      <c r="E25" s="49">
        <v>160137.36623000001</v>
      </c>
      <c r="F25" s="49">
        <v>192134</v>
      </c>
      <c r="G25" s="49">
        <v>207838.66915999999</v>
      </c>
      <c r="H25" s="49">
        <v>162759.72794000001</v>
      </c>
      <c r="I25" s="49">
        <v>65949.547160000002</v>
      </c>
      <c r="J25" s="49">
        <v>72466.805370000002</v>
      </c>
      <c r="K25" s="49">
        <v>68172.794869999998</v>
      </c>
      <c r="L25" s="49">
        <v>69922.427089999997</v>
      </c>
      <c r="M25" s="49">
        <v>54203.64112</v>
      </c>
      <c r="N25" s="49">
        <v>50568</v>
      </c>
      <c r="O25" s="35"/>
      <c r="P25" s="8"/>
      <c r="S25" s="3"/>
    </row>
    <row r="26" spans="1:45" s="2" customFormat="1" ht="3.95" customHeight="1">
      <c r="A26" s="4"/>
      <c r="B26" s="32"/>
      <c r="C26" s="32"/>
      <c r="D26" s="4"/>
      <c r="E26" s="4"/>
      <c r="F26" s="4"/>
      <c r="G26" s="4"/>
      <c r="H26" s="4"/>
      <c r="I26" s="4"/>
      <c r="J26" s="4"/>
      <c r="K26" s="4"/>
      <c r="L26" s="4"/>
      <c r="M26" s="4"/>
      <c r="N26" s="4"/>
      <c r="O26" s="4"/>
      <c r="P26" s="8"/>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row>
    <row r="27" spans="1:45" s="2" customFormat="1" ht="15.75" customHeight="1">
      <c r="A27" s="4" t="s">
        <v>18</v>
      </c>
      <c r="B27" s="32"/>
      <c r="C27" s="32"/>
      <c r="D27" s="4"/>
      <c r="E27" s="4"/>
      <c r="F27" s="4"/>
      <c r="G27" s="4"/>
      <c r="H27" s="4"/>
      <c r="I27" s="4"/>
      <c r="J27" s="4"/>
      <c r="K27" s="4"/>
      <c r="L27" s="4"/>
      <c r="M27" s="4"/>
      <c r="N27" s="4"/>
      <c r="O27" s="4"/>
      <c r="P27" s="8"/>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row>
    <row r="28" spans="1:45" s="7" customFormat="1" ht="16.5" customHeight="1">
      <c r="A28" s="95" t="s">
        <v>100</v>
      </c>
      <c r="C28" s="95"/>
      <c r="D28" s="95"/>
      <c r="E28" s="95"/>
      <c r="F28" s="95"/>
      <c r="G28" s="95"/>
      <c r="H28" s="95"/>
      <c r="I28" s="95"/>
      <c r="J28" s="95"/>
      <c r="K28" s="95"/>
      <c r="L28" s="95"/>
      <c r="M28" s="95"/>
      <c r="N28" s="95"/>
      <c r="O28" s="95"/>
      <c r="P28" s="95"/>
      <c r="Q28" s="6"/>
      <c r="R28" s="6"/>
      <c r="S28" s="6"/>
      <c r="T28" s="6"/>
      <c r="U28" s="6"/>
      <c r="V28" s="6"/>
      <c r="W28" s="6"/>
      <c r="X28" s="6"/>
      <c r="Y28" s="6"/>
      <c r="Z28" s="6"/>
      <c r="AA28" s="6"/>
      <c r="AB28" s="6"/>
      <c r="AC28" s="6"/>
      <c r="AD28" s="6"/>
      <c r="AE28" s="6"/>
      <c r="AF28" s="6"/>
    </row>
    <row r="29" spans="1:45" s="1" customFormat="1" ht="220.5" customHeight="1">
      <c r="A29" s="96" t="s">
        <v>104</v>
      </c>
      <c r="B29" s="110"/>
      <c r="C29" s="110"/>
      <c r="D29" s="111"/>
      <c r="E29" s="102" t="s">
        <v>105</v>
      </c>
      <c r="F29" s="103"/>
      <c r="G29" s="103"/>
      <c r="H29" s="103"/>
      <c r="I29" s="103"/>
      <c r="J29" s="103"/>
      <c r="K29" s="103"/>
      <c r="L29" s="103"/>
      <c r="M29" s="103"/>
      <c r="N29" s="103"/>
      <c r="O29" s="95"/>
      <c r="P29" s="95"/>
    </row>
    <row r="30" spans="1:45" s="2" customFormat="1" ht="3.95" customHeight="1">
      <c r="A30" s="4"/>
      <c r="B30" s="32"/>
      <c r="C30" s="32"/>
      <c r="D30" s="4"/>
      <c r="E30" s="4"/>
      <c r="F30" s="4"/>
      <c r="G30" s="4"/>
      <c r="H30" s="4"/>
      <c r="I30" s="4"/>
      <c r="J30" s="4"/>
      <c r="K30" s="4"/>
      <c r="L30" s="4"/>
      <c r="M30" s="4"/>
      <c r="N30" s="4"/>
      <c r="O30" s="4"/>
      <c r="P30" s="8"/>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row>
    <row r="31" spans="1:45" s="1" customFormat="1" ht="219" customHeight="1">
      <c r="A31" s="96" t="s">
        <v>106</v>
      </c>
      <c r="B31" s="110"/>
      <c r="C31" s="110"/>
      <c r="D31" s="111"/>
      <c r="E31" s="102" t="s">
        <v>107</v>
      </c>
      <c r="F31" s="103"/>
      <c r="G31" s="103"/>
      <c r="H31" s="103"/>
      <c r="I31" s="103"/>
      <c r="J31" s="103"/>
      <c r="K31" s="103"/>
      <c r="L31" s="103"/>
      <c r="M31" s="103"/>
      <c r="N31" s="103"/>
      <c r="O31" s="95"/>
      <c r="P31" s="95"/>
    </row>
    <row r="32" spans="1:45" s="2" customFormat="1" ht="3.95" customHeight="1">
      <c r="A32" s="4"/>
      <c r="B32" s="32"/>
      <c r="C32" s="32"/>
      <c r="D32" s="4"/>
      <c r="E32" s="4"/>
      <c r="F32" s="4"/>
      <c r="G32" s="4"/>
      <c r="H32" s="4"/>
      <c r="I32" s="4"/>
      <c r="J32" s="4"/>
      <c r="K32" s="4"/>
      <c r="L32" s="4"/>
      <c r="M32" s="4"/>
      <c r="N32" s="4"/>
      <c r="O32" s="4"/>
      <c r="P32" s="8"/>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spans="1:34" s="34" customFormat="1" ht="16.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1:34" s="34" customFormat="1" ht="16.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row>
  </sheetData>
  <sheetProtection selectLockedCells="1"/>
  <protectedRanges>
    <protectedRange sqref="E18:N20 E15:N15 E23:N25" name="Range1"/>
  </protectedRanges>
  <mergeCells count="20">
    <mergeCell ref="A29:D29"/>
    <mergeCell ref="A31:D31"/>
    <mergeCell ref="E29:N29"/>
    <mergeCell ref="E31:N31"/>
    <mergeCell ref="A7:D7"/>
    <mergeCell ref="A15:D15"/>
    <mergeCell ref="A18:D18"/>
    <mergeCell ref="A23:D23"/>
    <mergeCell ref="A17:D17"/>
    <mergeCell ref="A8:D8"/>
    <mergeCell ref="A9:D9"/>
    <mergeCell ref="A10:D10"/>
    <mergeCell ref="A13:D13"/>
    <mergeCell ref="A14:D14"/>
    <mergeCell ref="A12:D12"/>
    <mergeCell ref="A24:D24"/>
    <mergeCell ref="A25:D25"/>
    <mergeCell ref="A19:D19"/>
    <mergeCell ref="A20:D20"/>
    <mergeCell ref="A22:D22"/>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E15:N15 E23:N25 E18:N20" xr:uid="{00000000-0002-0000-0100-000000000000}">
      <formula1>OR(E15="na",E15="..",ISNUMBER(E15))</formula1>
    </dataValidation>
  </dataValidations>
  <pageMargins left="0.59055118110236227" right="0.59055118110236227" top="0.98425196850393704" bottom="0.98425196850393704" header="0.51181102362204722" footer="0.51181102362204722"/>
  <pageSetup paperSize="9" fitToHeight="0" orientation="landscape" blackAndWhite="1" r:id="rId1"/>
  <headerFooter alignWithMargins="0">
    <oddFooter>&amp;Lprinted: &amp;D &amp;T&amp;C&amp;F&amp;Rpage &amp;P of &amp;N</oddFooter>
  </headerFooter>
  <rowBreaks count="1" manualBreakCount="1">
    <brk id="27" max="15" man="1"/>
  </rowBreaks>
  <ignoredErrors>
    <ignoredError sqref="F8:N10"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0" tint="-0.14999847407452621"/>
    <pageSetUpPr fitToPage="1"/>
  </sheetPr>
  <dimension ref="A1:AQ23"/>
  <sheetViews>
    <sheetView showGridLines="0" view="pageBreakPreview" zoomScale="115" zoomScaleNormal="100" zoomScaleSheetLayoutView="115" workbookViewId="0">
      <selection activeCell="A19" sqref="A19:XFD19"/>
    </sheetView>
  </sheetViews>
  <sheetFormatPr defaultColWidth="9.140625" defaultRowHeight="16.5" customHeight="1"/>
  <cols>
    <col min="1" max="1" width="30.42578125" style="7" customWidth="1"/>
    <col min="2" max="2" width="9.140625" style="7" hidden="1" customWidth="1"/>
    <col min="3" max="3" width="10.140625" style="7" customWidth="1"/>
    <col min="4" max="12" width="7.5703125" style="7" customWidth="1"/>
    <col min="13" max="13" width="0.5703125" style="7" customWidth="1"/>
    <col min="14" max="14" width="0.42578125" style="6" customWidth="1"/>
    <col min="15" max="15" width="9.28515625" style="6" customWidth="1"/>
    <col min="16" max="32" width="9.140625" style="6"/>
    <col min="33" max="16384" width="9.140625" style="7"/>
  </cols>
  <sheetData>
    <row r="1" spans="1:42" ht="45" customHeight="1">
      <c r="A1" s="89" t="s">
        <v>1</v>
      </c>
      <c r="B1" s="89"/>
      <c r="C1" s="89"/>
      <c r="D1" s="89"/>
      <c r="E1" s="89"/>
      <c r="F1" s="89"/>
      <c r="G1" s="89"/>
      <c r="H1" s="84"/>
      <c r="I1" s="84"/>
      <c r="J1" s="20"/>
      <c r="K1" s="20"/>
      <c r="L1" s="20"/>
      <c r="M1" s="20"/>
      <c r="N1" s="27"/>
    </row>
    <row r="2" spans="1:42" s="21" customFormat="1" ht="12.75">
      <c r="A2" s="83" t="s">
        <v>99</v>
      </c>
      <c r="B2" s="26"/>
      <c r="D2" s="25"/>
      <c r="F2" s="25"/>
      <c r="G2" s="25"/>
      <c r="H2" s="25"/>
      <c r="I2" s="25"/>
      <c r="J2" s="25"/>
      <c r="K2" s="25"/>
      <c r="L2" s="25"/>
      <c r="M2" s="25"/>
      <c r="N2" s="24"/>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row>
    <row r="3" spans="1:42" ht="10.5" hidden="1" customHeight="1">
      <c r="A3" s="18"/>
      <c r="B3" s="18"/>
      <c r="C3" s="19">
        <v>0</v>
      </c>
      <c r="D3" s="19">
        <v>-1</v>
      </c>
      <c r="E3" s="19">
        <v>-2</v>
      </c>
      <c r="F3" s="19">
        <v>-3</v>
      </c>
      <c r="G3" s="19">
        <v>-4</v>
      </c>
      <c r="H3" s="19">
        <v>-5</v>
      </c>
      <c r="I3" s="19">
        <v>-6</v>
      </c>
      <c r="J3" s="19">
        <v>-7</v>
      </c>
      <c r="K3" s="19">
        <v>-8</v>
      </c>
      <c r="L3" s="19">
        <v>-9</v>
      </c>
      <c r="M3" s="18"/>
      <c r="N3" s="8"/>
    </row>
    <row r="4" spans="1:42" ht="16.5" customHeight="1">
      <c r="A4" s="18"/>
      <c r="B4" s="18" t="s">
        <v>15</v>
      </c>
      <c r="C4" s="66" t="str">
        <f t="shared" ref="C4:L4" ca="1" si="0">IF($B$4="F",INDIRECT("YearM"&amp;ABS(C3)),INDIRECT("CYearM"&amp;ABS(C3)))</f>
        <v>2016-17</v>
      </c>
      <c r="D4" s="15" t="str">
        <f t="shared" ca="1" si="0"/>
        <v>2015-16</v>
      </c>
      <c r="E4" s="15" t="str">
        <f t="shared" ca="1" si="0"/>
        <v>2014-15</v>
      </c>
      <c r="F4" s="15" t="str">
        <f t="shared" ca="1" si="0"/>
        <v>2013-14</v>
      </c>
      <c r="G4" s="15" t="str">
        <f t="shared" ca="1" si="0"/>
        <v>2012-13</v>
      </c>
      <c r="H4" s="15" t="str">
        <f t="shared" ca="1" si="0"/>
        <v>2011-12</v>
      </c>
      <c r="I4" s="15" t="str">
        <f t="shared" ca="1" si="0"/>
        <v>2010-11</v>
      </c>
      <c r="J4" s="15" t="str">
        <f t="shared" ca="1" si="0"/>
        <v>2009-10</v>
      </c>
      <c r="K4" s="15" t="str">
        <f t="shared" ca="1" si="0"/>
        <v>2008-09</v>
      </c>
      <c r="L4" s="15" t="str">
        <f t="shared" ca="1" si="0"/>
        <v>2007-08</v>
      </c>
      <c r="M4" s="18"/>
      <c r="N4" s="8"/>
    </row>
    <row r="5" spans="1:42" ht="4.5" customHeight="1">
      <c r="A5" s="46"/>
      <c r="B5" s="18"/>
      <c r="C5" s="18"/>
      <c r="D5" s="18"/>
      <c r="E5" s="18"/>
      <c r="F5" s="18"/>
      <c r="G5" s="18"/>
      <c r="H5" s="18"/>
      <c r="I5" s="18"/>
      <c r="J5" s="18"/>
      <c r="K5" s="18"/>
      <c r="L5" s="18"/>
      <c r="M5" s="18"/>
      <c r="N5" s="8"/>
    </row>
    <row r="6" spans="1:42" s="18" customFormat="1" ht="16.5" customHeight="1">
      <c r="A6" s="17" t="s">
        <v>14</v>
      </c>
      <c r="B6" s="41"/>
      <c r="C6" s="56"/>
      <c r="D6" s="57"/>
      <c r="E6" s="57"/>
      <c r="F6" s="57"/>
      <c r="G6" s="58" t="s">
        <v>17</v>
      </c>
      <c r="H6" s="57"/>
      <c r="I6" s="57"/>
      <c r="J6" s="57"/>
      <c r="K6" s="57"/>
      <c r="L6" s="57"/>
      <c r="N6" s="8"/>
      <c r="O6" s="6"/>
      <c r="P6" s="6"/>
      <c r="Q6" s="6"/>
      <c r="R6" s="6"/>
      <c r="S6" s="6"/>
      <c r="T6" s="6"/>
      <c r="U6" s="6"/>
      <c r="V6" s="6"/>
      <c r="W6" s="6"/>
      <c r="X6" s="6"/>
      <c r="Y6" s="6"/>
      <c r="Z6" s="6"/>
      <c r="AA6" s="6"/>
      <c r="AB6" s="6"/>
      <c r="AC6" s="6"/>
      <c r="AD6" s="6"/>
      <c r="AE6" s="6"/>
      <c r="AF6" s="6"/>
    </row>
    <row r="7" spans="1:42" s="18" customFormat="1" ht="16.5" customHeight="1">
      <c r="A7" s="41" t="s">
        <v>46</v>
      </c>
      <c r="B7" s="41"/>
      <c r="C7" s="67">
        <f>SUM(C8,C12,C15:C17)</f>
        <v>625195.2702400001</v>
      </c>
      <c r="D7" s="45">
        <f t="shared" ref="D7:L7" si="1">SUM(D8,D12,D15:D17)</f>
        <v>602079.74398000003</v>
      </c>
      <c r="E7" s="45">
        <f t="shared" si="1"/>
        <v>622062.71405000007</v>
      </c>
      <c r="F7" s="45">
        <f t="shared" si="1"/>
        <v>622101.79301999998</v>
      </c>
      <c r="G7" s="45">
        <f t="shared" si="1"/>
        <v>504471.02999999997</v>
      </c>
      <c r="H7" s="45">
        <f t="shared" si="1"/>
        <v>503587.62790999998</v>
      </c>
      <c r="I7" s="45">
        <f t="shared" si="1"/>
        <v>489791.50186000002</v>
      </c>
      <c r="J7" s="45">
        <f t="shared" si="1"/>
        <v>447004.48900000006</v>
      </c>
      <c r="K7" s="45">
        <f t="shared" si="1"/>
        <v>400665.59706</v>
      </c>
      <c r="L7" s="45">
        <f t="shared" si="1"/>
        <v>361827</v>
      </c>
      <c r="N7" s="8"/>
      <c r="O7" s="6"/>
      <c r="P7" s="6"/>
      <c r="Q7" s="6"/>
      <c r="R7" s="6"/>
      <c r="S7" s="6"/>
      <c r="T7" s="6"/>
      <c r="U7" s="6"/>
      <c r="V7" s="6"/>
      <c r="W7" s="6"/>
      <c r="X7" s="6"/>
      <c r="Y7" s="6"/>
      <c r="Z7" s="6"/>
      <c r="AA7" s="6"/>
      <c r="AB7" s="6"/>
      <c r="AC7" s="6"/>
      <c r="AD7" s="6"/>
      <c r="AE7" s="6"/>
      <c r="AF7" s="6"/>
    </row>
    <row r="8" spans="1:42" s="18" customFormat="1" ht="16.5" customHeight="1">
      <c r="A8" s="43" t="s">
        <v>45</v>
      </c>
      <c r="B8" s="41"/>
      <c r="C8" s="68">
        <f>SUM(C9:C11)</f>
        <v>69607.047330000001</v>
      </c>
      <c r="D8" s="44">
        <f t="shared" ref="D8:L8" si="2">SUM(D9:D11)</f>
        <v>71852</v>
      </c>
      <c r="E8" s="44">
        <f t="shared" si="2"/>
        <v>80722.452780000007</v>
      </c>
      <c r="F8" s="44">
        <f t="shared" si="2"/>
        <v>105029.17961000001</v>
      </c>
      <c r="G8" s="44">
        <f t="shared" si="2"/>
        <v>101447.61</v>
      </c>
      <c r="H8" s="44">
        <f t="shared" si="2"/>
        <v>113757.84096</v>
      </c>
      <c r="I8" s="44">
        <f t="shared" si="2"/>
        <v>120186.59615000001</v>
      </c>
      <c r="J8" s="44">
        <f t="shared" si="2"/>
        <v>102373.481</v>
      </c>
      <c r="K8" s="44">
        <f t="shared" si="2"/>
        <v>78713.485769999999</v>
      </c>
      <c r="L8" s="44">
        <f t="shared" si="2"/>
        <v>69835</v>
      </c>
      <c r="N8" s="8"/>
      <c r="O8" s="6"/>
      <c r="P8" s="6"/>
      <c r="Q8" s="6"/>
      <c r="R8" s="6"/>
      <c r="S8" s="6"/>
      <c r="T8" s="6"/>
      <c r="U8" s="6"/>
      <c r="V8" s="6"/>
      <c r="W8" s="6"/>
      <c r="X8" s="6"/>
      <c r="Y8" s="6"/>
      <c r="Z8" s="6"/>
      <c r="AA8" s="6"/>
      <c r="AB8" s="6"/>
      <c r="AC8" s="6"/>
      <c r="AD8" s="6"/>
      <c r="AE8" s="6"/>
      <c r="AF8" s="6"/>
    </row>
    <row r="9" spans="1:42" s="18" customFormat="1" ht="16.5" customHeight="1">
      <c r="A9" s="90" t="s">
        <v>44</v>
      </c>
      <c r="B9" s="90"/>
      <c r="C9" s="53">
        <v>4382.1654500000004</v>
      </c>
      <c r="D9" s="53">
        <v>4040</v>
      </c>
      <c r="E9" s="53">
        <v>4065.8225600000001</v>
      </c>
      <c r="F9" s="53">
        <v>3641.5029800000002</v>
      </c>
      <c r="G9" s="53">
        <v>4807.42</v>
      </c>
      <c r="H9" s="53">
        <v>4902.7036500000004</v>
      </c>
      <c r="I9" s="53">
        <v>8285.0956600000009</v>
      </c>
      <c r="J9" s="53">
        <v>5806.4809999999998</v>
      </c>
      <c r="K9" s="53">
        <v>4576.4857700000002</v>
      </c>
      <c r="L9" s="53">
        <v>4947</v>
      </c>
      <c r="N9" s="8"/>
      <c r="O9" s="6"/>
      <c r="P9" s="6"/>
      <c r="Q9" s="3"/>
      <c r="R9" s="6"/>
      <c r="S9" s="6"/>
      <c r="T9" s="6"/>
      <c r="U9" s="6"/>
      <c r="V9" s="6"/>
      <c r="W9" s="6"/>
      <c r="X9" s="6"/>
      <c r="Y9" s="6"/>
      <c r="Z9" s="6"/>
      <c r="AA9" s="6"/>
      <c r="AB9" s="6"/>
      <c r="AC9" s="6"/>
      <c r="AD9" s="6"/>
      <c r="AE9" s="6"/>
      <c r="AF9" s="6"/>
    </row>
    <row r="10" spans="1:42" s="18" customFormat="1" ht="16.5" customHeight="1">
      <c r="A10" s="90" t="s">
        <v>43</v>
      </c>
      <c r="B10" s="90"/>
      <c r="C10" s="53">
        <v>65224.881880000001</v>
      </c>
      <c r="D10" s="53">
        <v>67812</v>
      </c>
      <c r="E10" s="53">
        <v>76656.630220000006</v>
      </c>
      <c r="F10" s="53">
        <v>101387.67663</v>
      </c>
      <c r="G10" s="53">
        <v>96640.19</v>
      </c>
      <c r="H10" s="53">
        <v>108855.13731000001</v>
      </c>
      <c r="I10" s="53">
        <v>111901.50049000001</v>
      </c>
      <c r="J10" s="53">
        <v>96567</v>
      </c>
      <c r="K10" s="53">
        <v>74137</v>
      </c>
      <c r="L10" s="53">
        <v>64888</v>
      </c>
      <c r="N10" s="8"/>
      <c r="O10" s="6"/>
      <c r="P10" s="6"/>
      <c r="Q10" s="3"/>
      <c r="R10" s="6"/>
      <c r="S10" s="6"/>
      <c r="T10" s="6"/>
      <c r="U10" s="6"/>
      <c r="V10" s="6"/>
      <c r="W10" s="6"/>
      <c r="X10" s="6"/>
      <c r="Y10" s="6"/>
      <c r="Z10" s="6"/>
      <c r="AA10" s="6"/>
      <c r="AB10" s="6"/>
      <c r="AC10" s="6"/>
      <c r="AD10" s="6"/>
      <c r="AE10" s="6"/>
      <c r="AF10" s="6"/>
    </row>
    <row r="11" spans="1:42" s="18" customFormat="1" ht="16.5" customHeight="1">
      <c r="A11" s="90" t="s">
        <v>42</v>
      </c>
      <c r="B11" s="90"/>
      <c r="C11" s="53">
        <v>0</v>
      </c>
      <c r="D11" s="53">
        <v>0</v>
      </c>
      <c r="E11" s="53">
        <v>0</v>
      </c>
      <c r="F11" s="53">
        <v>0</v>
      </c>
      <c r="G11" s="53">
        <v>0</v>
      </c>
      <c r="H11" s="53">
        <v>0</v>
      </c>
      <c r="I11" s="53">
        <v>0</v>
      </c>
      <c r="J11" s="53">
        <v>0</v>
      </c>
      <c r="K11" s="53">
        <v>0</v>
      </c>
      <c r="L11" s="53">
        <v>0</v>
      </c>
      <c r="N11" s="8"/>
      <c r="O11" s="6"/>
      <c r="P11" s="6"/>
      <c r="Q11" s="3"/>
      <c r="R11" s="6"/>
      <c r="S11" s="6"/>
      <c r="T11" s="6"/>
      <c r="U11" s="6"/>
      <c r="V11" s="6"/>
      <c r="W11" s="6"/>
      <c r="X11" s="6"/>
      <c r="Y11" s="6"/>
      <c r="Z11" s="6"/>
      <c r="AA11" s="6"/>
      <c r="AB11" s="6"/>
      <c r="AC11" s="6"/>
      <c r="AD11" s="6"/>
      <c r="AE11" s="6"/>
      <c r="AF11" s="6"/>
    </row>
    <row r="12" spans="1:42" s="18" customFormat="1" ht="12.75">
      <c r="A12" s="43" t="s">
        <v>41</v>
      </c>
      <c r="B12" s="41"/>
      <c r="C12" s="68">
        <f>SUM(C13:C14)</f>
        <v>484392.42479000002</v>
      </c>
      <c r="D12" s="44">
        <f t="shared" ref="D12:L12" si="3">SUM(D13:D14)</f>
        <v>457396.82608000003</v>
      </c>
      <c r="E12" s="44">
        <f t="shared" si="3"/>
        <v>435499.23491</v>
      </c>
      <c r="F12" s="44">
        <f t="shared" si="3"/>
        <v>390592.43547999999</v>
      </c>
      <c r="G12" s="44">
        <f t="shared" si="3"/>
        <v>347799.35</v>
      </c>
      <c r="H12" s="44">
        <f t="shared" si="3"/>
        <v>332619.29849999998</v>
      </c>
      <c r="I12" s="44">
        <f t="shared" si="3"/>
        <v>313642</v>
      </c>
      <c r="J12" s="44">
        <f t="shared" si="3"/>
        <v>301587.99</v>
      </c>
      <c r="K12" s="44">
        <f t="shared" si="3"/>
        <v>282808.6679</v>
      </c>
      <c r="L12" s="44">
        <f t="shared" si="3"/>
        <v>261300</v>
      </c>
      <c r="N12" s="8"/>
      <c r="O12" s="6"/>
      <c r="P12" s="6"/>
      <c r="Q12" s="3"/>
      <c r="R12" s="6"/>
      <c r="S12" s="6"/>
      <c r="T12" s="6"/>
      <c r="U12" s="6"/>
      <c r="V12" s="6"/>
      <c r="W12" s="6"/>
      <c r="X12" s="6"/>
      <c r="Y12" s="6"/>
      <c r="Z12" s="6"/>
      <c r="AA12" s="6"/>
      <c r="AB12" s="6"/>
      <c r="AC12" s="6"/>
      <c r="AD12" s="6"/>
      <c r="AE12" s="6"/>
      <c r="AF12" s="6"/>
    </row>
    <row r="13" spans="1:42" s="18" customFormat="1" ht="16.5" customHeight="1">
      <c r="A13" s="90" t="s">
        <v>40</v>
      </c>
      <c r="B13" s="90"/>
      <c r="C13" s="53">
        <v>0</v>
      </c>
      <c r="D13" s="53">
        <v>0</v>
      </c>
      <c r="E13" s="53">
        <v>0</v>
      </c>
      <c r="F13" s="53">
        <v>0</v>
      </c>
      <c r="G13" s="53">
        <v>0</v>
      </c>
      <c r="H13" s="53">
        <v>0</v>
      </c>
      <c r="I13" s="53">
        <v>0</v>
      </c>
      <c r="J13" s="53">
        <v>0</v>
      </c>
      <c r="K13" s="53">
        <v>0</v>
      </c>
      <c r="L13" s="53">
        <v>0</v>
      </c>
      <c r="N13" s="8"/>
      <c r="O13" s="6"/>
      <c r="P13" s="6"/>
      <c r="Q13" s="3"/>
      <c r="R13" s="6"/>
      <c r="S13" s="6"/>
      <c r="T13" s="6"/>
      <c r="U13" s="6"/>
      <c r="V13" s="6"/>
      <c r="W13" s="6"/>
      <c r="X13" s="6"/>
      <c r="Y13" s="6"/>
      <c r="Z13" s="6"/>
      <c r="AA13" s="6"/>
      <c r="AB13" s="6"/>
      <c r="AC13" s="6"/>
      <c r="AD13" s="6"/>
      <c r="AE13" s="6"/>
      <c r="AF13" s="6"/>
    </row>
    <row r="14" spans="1:42" s="18" customFormat="1" ht="16.5" customHeight="1">
      <c r="A14" s="90" t="s">
        <v>39</v>
      </c>
      <c r="B14" s="90"/>
      <c r="C14" s="53">
        <v>484392.42479000002</v>
      </c>
      <c r="D14" s="53">
        <v>457396.82608000003</v>
      </c>
      <c r="E14" s="53">
        <v>435499.23491</v>
      </c>
      <c r="F14" s="53">
        <v>390592.43547999999</v>
      </c>
      <c r="G14" s="53">
        <v>347799.35</v>
      </c>
      <c r="H14" s="53">
        <v>332619.29849999998</v>
      </c>
      <c r="I14" s="53">
        <v>313642</v>
      </c>
      <c r="J14" s="53">
        <v>301587.99</v>
      </c>
      <c r="K14" s="53">
        <v>282808.6679</v>
      </c>
      <c r="L14" s="53">
        <v>261300</v>
      </c>
      <c r="N14" s="8"/>
      <c r="O14" s="6"/>
      <c r="P14" s="6"/>
      <c r="Q14" s="3"/>
      <c r="R14" s="6"/>
      <c r="S14" s="6"/>
      <c r="T14" s="6"/>
      <c r="U14" s="6"/>
      <c r="V14" s="6"/>
      <c r="W14" s="6"/>
      <c r="X14" s="6"/>
      <c r="Y14" s="6"/>
      <c r="Z14" s="6"/>
      <c r="AA14" s="6"/>
      <c r="AB14" s="6"/>
      <c r="AC14" s="6"/>
      <c r="AD14" s="6"/>
      <c r="AE14" s="6"/>
      <c r="AF14" s="6"/>
    </row>
    <row r="15" spans="1:42" s="18" customFormat="1" ht="16.5" customHeight="1">
      <c r="A15" s="43" t="s">
        <v>38</v>
      </c>
      <c r="B15" s="41"/>
      <c r="C15" s="53">
        <v>54654.928529999997</v>
      </c>
      <c r="D15" s="53">
        <v>53411.9179</v>
      </c>
      <c r="E15" s="53">
        <v>53694.396110000001</v>
      </c>
      <c r="F15" s="53">
        <v>50132.957479999997</v>
      </c>
      <c r="G15" s="53">
        <v>48975.26</v>
      </c>
      <c r="H15" s="53">
        <v>53629.424050000001</v>
      </c>
      <c r="I15" s="53">
        <v>51228.893400000001</v>
      </c>
      <c r="J15" s="53">
        <v>37910.074000000001</v>
      </c>
      <c r="K15" s="53">
        <v>32513.27232</v>
      </c>
      <c r="L15" s="53">
        <v>26495</v>
      </c>
      <c r="N15" s="8"/>
      <c r="O15" s="6"/>
      <c r="P15" s="6"/>
      <c r="Q15" s="3"/>
      <c r="R15" s="6"/>
      <c r="S15" s="6"/>
      <c r="T15" s="6"/>
      <c r="U15" s="6"/>
      <c r="V15" s="6"/>
      <c r="W15" s="6"/>
      <c r="X15" s="6"/>
      <c r="Y15" s="6"/>
      <c r="Z15" s="6"/>
      <c r="AA15" s="6"/>
      <c r="AB15" s="6"/>
      <c r="AC15" s="6"/>
      <c r="AD15" s="6"/>
      <c r="AE15" s="6"/>
      <c r="AF15" s="6"/>
    </row>
    <row r="16" spans="1:42" s="18" customFormat="1" ht="16.5" customHeight="1">
      <c r="A16" s="43" t="s">
        <v>37</v>
      </c>
      <c r="B16" s="41"/>
      <c r="C16" s="53">
        <v>16540.869589999998</v>
      </c>
      <c r="D16" s="53">
        <v>19419</v>
      </c>
      <c r="E16" s="53">
        <v>52146.630250000002</v>
      </c>
      <c r="F16" s="53">
        <v>76347.220449999993</v>
      </c>
      <c r="G16" s="53">
        <v>6248.81</v>
      </c>
      <c r="H16" s="53">
        <v>3581.0644000000002</v>
      </c>
      <c r="I16" s="53">
        <v>4734.0123100000001</v>
      </c>
      <c r="J16" s="53">
        <v>5132.9440000000004</v>
      </c>
      <c r="K16" s="53">
        <v>6630.1710700000003</v>
      </c>
      <c r="L16" s="53">
        <v>4197</v>
      </c>
      <c r="N16" s="8"/>
      <c r="O16" s="6"/>
      <c r="P16" s="6"/>
      <c r="Q16" s="3"/>
      <c r="R16" s="6"/>
      <c r="S16" s="6"/>
      <c r="T16" s="6"/>
      <c r="U16" s="6"/>
      <c r="V16" s="6"/>
      <c r="W16" s="6"/>
      <c r="X16" s="6"/>
      <c r="Y16" s="6"/>
      <c r="Z16" s="6"/>
      <c r="AA16" s="6"/>
      <c r="AB16" s="6"/>
      <c r="AC16" s="6"/>
      <c r="AD16" s="6"/>
      <c r="AE16" s="6"/>
      <c r="AF16" s="6"/>
    </row>
    <row r="17" spans="1:43" s="41" customFormat="1" ht="16.5" customHeight="1">
      <c r="A17" s="43" t="s">
        <v>36</v>
      </c>
      <c r="C17" s="54">
        <v>0</v>
      </c>
      <c r="D17" s="54">
        <v>0</v>
      </c>
      <c r="E17" s="54">
        <v>0</v>
      </c>
      <c r="F17" s="54">
        <v>0</v>
      </c>
      <c r="G17" s="54">
        <v>0</v>
      </c>
      <c r="H17" s="54">
        <v>0</v>
      </c>
      <c r="I17" s="54">
        <v>0</v>
      </c>
      <c r="J17" s="54">
        <v>0</v>
      </c>
      <c r="K17" s="54">
        <v>0</v>
      </c>
      <c r="L17" s="54">
        <v>0</v>
      </c>
      <c r="N17" s="8"/>
      <c r="O17" s="42"/>
      <c r="P17" s="42"/>
      <c r="Q17" s="3"/>
      <c r="R17" s="42"/>
      <c r="S17" s="42"/>
      <c r="T17" s="42"/>
      <c r="U17" s="42"/>
      <c r="V17" s="42"/>
      <c r="W17" s="42"/>
      <c r="X17" s="42"/>
      <c r="Y17" s="42"/>
      <c r="Z17" s="42"/>
      <c r="AA17" s="42"/>
      <c r="AB17" s="42"/>
      <c r="AC17" s="42"/>
      <c r="AD17" s="42"/>
      <c r="AE17" s="42"/>
      <c r="AF17" s="42"/>
    </row>
    <row r="18" spans="1:43" s="2" customFormat="1" ht="3.95" customHeight="1">
      <c r="A18" s="4"/>
      <c r="B18" s="32"/>
      <c r="C18" s="4"/>
      <c r="D18" s="4"/>
      <c r="E18" s="4"/>
      <c r="F18" s="4"/>
      <c r="G18" s="4"/>
      <c r="H18" s="4"/>
      <c r="I18" s="4"/>
      <c r="J18" s="4"/>
      <c r="K18" s="4"/>
      <c r="L18" s="4"/>
      <c r="M18" s="4"/>
      <c r="N18" s="8"/>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row>
    <row r="19" spans="1:43" ht="16.5" customHeight="1">
      <c r="A19" s="95" t="s">
        <v>100</v>
      </c>
      <c r="C19" s="95"/>
      <c r="D19" s="95"/>
      <c r="E19" s="95"/>
      <c r="F19" s="95"/>
      <c r="G19" s="95"/>
      <c r="H19" s="95"/>
      <c r="I19" s="95"/>
      <c r="J19" s="95"/>
      <c r="K19" s="95"/>
      <c r="L19" s="95"/>
      <c r="M19" s="95"/>
      <c r="N19" s="95"/>
    </row>
    <row r="20" spans="1:43" ht="77.25" customHeight="1">
      <c r="A20" s="104" t="s">
        <v>101</v>
      </c>
      <c r="B20" s="104"/>
      <c r="C20" s="108" t="s">
        <v>102</v>
      </c>
      <c r="D20" s="109"/>
      <c r="E20" s="109"/>
      <c r="F20" s="109"/>
      <c r="G20" s="109"/>
      <c r="H20" s="109"/>
      <c r="I20" s="109"/>
      <c r="J20" s="109"/>
      <c r="K20" s="109"/>
      <c r="L20" s="109"/>
      <c r="M20" s="95"/>
      <c r="N20" s="95"/>
      <c r="O20" s="106"/>
    </row>
    <row r="21" spans="1:43" s="2" customFormat="1" ht="3.95" customHeight="1">
      <c r="A21" s="4"/>
      <c r="B21" s="32"/>
      <c r="C21" s="4"/>
      <c r="D21" s="4"/>
      <c r="E21" s="4"/>
      <c r="F21" s="4"/>
      <c r="G21" s="4"/>
      <c r="H21" s="4"/>
      <c r="I21" s="4"/>
      <c r="J21" s="4"/>
      <c r="K21" s="4"/>
      <c r="L21" s="4"/>
      <c r="M21" s="4"/>
      <c r="N21" s="8"/>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row>
    <row r="22" spans="1:43" ht="73.5" customHeight="1">
      <c r="A22" s="104" t="s">
        <v>103</v>
      </c>
      <c r="B22" s="104"/>
      <c r="C22" s="108" t="s">
        <v>102</v>
      </c>
      <c r="D22" s="109"/>
      <c r="E22" s="109"/>
      <c r="F22" s="109"/>
      <c r="G22" s="109"/>
      <c r="H22" s="109"/>
      <c r="I22" s="109"/>
      <c r="J22" s="109"/>
      <c r="K22" s="109"/>
      <c r="L22" s="109"/>
      <c r="M22" s="95"/>
      <c r="N22" s="95"/>
      <c r="O22" s="107"/>
    </row>
    <row r="23" spans="1:43" s="2" customFormat="1" ht="3.95" customHeight="1">
      <c r="A23" s="4"/>
      <c r="B23" s="32"/>
      <c r="C23" s="4"/>
      <c r="D23" s="4"/>
      <c r="E23" s="4"/>
      <c r="F23" s="4"/>
      <c r="G23" s="4"/>
      <c r="H23" s="4"/>
      <c r="I23" s="4"/>
      <c r="J23" s="4"/>
      <c r="K23" s="4"/>
      <c r="L23" s="4"/>
      <c r="M23" s="4"/>
      <c r="N23" s="8"/>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row>
  </sheetData>
  <sheetProtection selectLockedCells="1"/>
  <protectedRanges>
    <protectedRange sqref="C13:M17 C9:L11" name="Range1"/>
  </protectedRanges>
  <mergeCells count="8">
    <mergeCell ref="C20:L20"/>
    <mergeCell ref="C22:L22"/>
    <mergeCell ref="A1:G1"/>
    <mergeCell ref="A13:B13"/>
    <mergeCell ref="A14:B14"/>
    <mergeCell ref="A9:B9"/>
    <mergeCell ref="A10:B10"/>
    <mergeCell ref="A11:B11"/>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H13:K17 H9:K11 C13:F17 C9:F11" xr:uid="{00000000-0002-0000-0200-000000000000}">
      <formula1>OR(C9="na",C9="..",ISNUMBER(C9))</formula1>
    </dataValidation>
  </dataValidations>
  <pageMargins left="0.59055118110236227" right="0.59055118110236227" top="0.98425196850393704" bottom="0.98425196850393704" header="0.51181102362204722" footer="0.51181102362204722"/>
  <pageSetup paperSize="9" fitToHeight="0" orientation="landscape" blackAndWhite="1" cellComments="asDisplayed" r:id="rId1"/>
  <headerFooter alignWithMargins="0">
    <oddFooter>&amp;Lprinted: &amp;D &amp;T&amp;C&amp;F&amp;Rpage &amp;P of &amp;N</oddFooter>
  </headerFooter>
  <ignoredErrors>
    <ignoredError sqref="D7:L1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rgb="FF00B0F0"/>
  </sheetPr>
  <dimension ref="A1:O14"/>
  <sheetViews>
    <sheetView workbookViewId="0"/>
  </sheetViews>
  <sheetFormatPr defaultColWidth="9.140625" defaultRowHeight="11.25"/>
  <cols>
    <col min="1" max="1" width="17.42578125" style="71" bestFit="1" customWidth="1"/>
    <col min="2" max="2" width="22.28515625" style="71" bestFit="1" customWidth="1"/>
    <col min="3" max="3" width="9.140625" style="71"/>
    <col min="4" max="4" width="11.28515625" style="71" bestFit="1" customWidth="1"/>
    <col min="5" max="6" width="9.140625" style="70"/>
    <col min="7" max="7" width="9.140625" style="71"/>
    <col min="8" max="9" width="8.140625" style="71" customWidth="1"/>
    <col min="10" max="11" width="9.140625" style="71"/>
    <col min="12" max="12" width="9" style="71" customWidth="1"/>
    <col min="13" max="13" width="9.140625" style="71"/>
    <col min="14" max="14" width="10" style="72" bestFit="1" customWidth="1"/>
    <col min="15" max="15" width="9.140625" style="72"/>
    <col min="16" max="16384" width="9.140625" style="71"/>
  </cols>
  <sheetData>
    <row r="1" spans="1:6" ht="15" customHeight="1">
      <c r="A1" s="69" t="s">
        <v>80</v>
      </c>
      <c r="B1" s="69" t="s">
        <v>79</v>
      </c>
      <c r="C1" s="69"/>
      <c r="D1" s="69"/>
      <c r="E1" s="70" t="s">
        <v>78</v>
      </c>
      <c r="F1" s="70" t="s">
        <v>77</v>
      </c>
    </row>
    <row r="2" spans="1:6" ht="15" customHeight="1">
      <c r="A2" s="69" t="s">
        <v>76</v>
      </c>
      <c r="B2" s="69" t="s">
        <v>3</v>
      </c>
      <c r="C2" s="69"/>
      <c r="D2" s="69" t="s">
        <v>75</v>
      </c>
      <c r="E2" s="70" t="s">
        <v>96</v>
      </c>
      <c r="F2" s="70">
        <v>2016</v>
      </c>
    </row>
    <row r="3" spans="1:6" ht="15" customHeight="1">
      <c r="A3" s="69" t="s">
        <v>73</v>
      </c>
      <c r="B3" s="69" t="s">
        <v>86</v>
      </c>
      <c r="C3" s="69"/>
      <c r="D3" s="69" t="s">
        <v>72</v>
      </c>
      <c r="E3" s="70" t="s">
        <v>94</v>
      </c>
      <c r="F3" s="70">
        <v>2015</v>
      </c>
    </row>
    <row r="4" spans="1:6" ht="15" customHeight="1">
      <c r="A4" s="69" t="s">
        <v>70</v>
      </c>
      <c r="B4" s="73" t="s">
        <v>69</v>
      </c>
      <c r="C4" s="69"/>
      <c r="D4" s="69" t="s">
        <v>68</v>
      </c>
      <c r="E4" s="70" t="s">
        <v>85</v>
      </c>
      <c r="F4" s="70">
        <v>2014</v>
      </c>
    </row>
    <row r="5" spans="1:6" ht="15" customHeight="1">
      <c r="A5" s="69" t="s">
        <v>66</v>
      </c>
      <c r="B5" s="74" t="s">
        <v>65</v>
      </c>
      <c r="C5" s="69"/>
      <c r="D5" s="69" t="s">
        <v>64</v>
      </c>
      <c r="E5" s="70" t="s">
        <v>83</v>
      </c>
      <c r="F5" s="70">
        <v>2013</v>
      </c>
    </row>
    <row r="6" spans="1:6" ht="15" customHeight="1">
      <c r="A6" s="69" t="s">
        <v>66</v>
      </c>
      <c r="B6" s="75" t="s">
        <v>62</v>
      </c>
      <c r="C6" s="69"/>
      <c r="D6" s="69" t="s">
        <v>61</v>
      </c>
      <c r="E6" s="70" t="s">
        <v>81</v>
      </c>
      <c r="F6" s="70">
        <v>2012</v>
      </c>
    </row>
    <row r="7" spans="1:6" ht="15" customHeight="1">
      <c r="A7" s="69" t="s">
        <v>59</v>
      </c>
      <c r="B7" s="76">
        <v>43005</v>
      </c>
      <c r="C7" s="69"/>
      <c r="D7" s="69" t="s">
        <v>58</v>
      </c>
      <c r="E7" s="70" t="s">
        <v>74</v>
      </c>
      <c r="F7" s="70">
        <v>2011</v>
      </c>
    </row>
    <row r="8" spans="1:6" ht="15" customHeight="1">
      <c r="A8" s="69" t="s">
        <v>56</v>
      </c>
      <c r="B8" s="77">
        <v>0.70833333333333337</v>
      </c>
      <c r="C8" s="69"/>
      <c r="D8" s="69" t="s">
        <v>55</v>
      </c>
      <c r="E8" s="70" t="s">
        <v>71</v>
      </c>
      <c r="F8" s="70">
        <v>2010</v>
      </c>
    </row>
    <row r="9" spans="1:6" ht="15" customHeight="1">
      <c r="A9" s="69" t="s">
        <v>53</v>
      </c>
      <c r="B9" s="69">
        <v>1</v>
      </c>
      <c r="C9" s="69"/>
      <c r="D9" s="69" t="s">
        <v>52</v>
      </c>
      <c r="E9" s="70" t="s">
        <v>67</v>
      </c>
      <c r="F9" s="70">
        <v>2009</v>
      </c>
    </row>
    <row r="10" spans="1:6" ht="15" customHeight="1">
      <c r="A10" s="69" t="s">
        <v>51</v>
      </c>
      <c r="B10" s="69">
        <v>2017</v>
      </c>
      <c r="C10" s="69"/>
      <c r="D10" s="69" t="s">
        <v>50</v>
      </c>
      <c r="E10" s="70" t="s">
        <v>63</v>
      </c>
      <c r="F10" s="70">
        <v>2008</v>
      </c>
    </row>
    <row r="11" spans="1:6" ht="15" customHeight="1">
      <c r="A11" s="69"/>
      <c r="B11" s="69"/>
      <c r="C11" s="69"/>
      <c r="D11" s="69" t="s">
        <v>49</v>
      </c>
      <c r="E11" s="70" t="s">
        <v>60</v>
      </c>
      <c r="F11" s="70">
        <v>2007</v>
      </c>
    </row>
    <row r="12" spans="1:6" ht="15" customHeight="1">
      <c r="A12" s="69" t="s">
        <v>0</v>
      </c>
      <c r="B12" s="78" t="s">
        <v>84</v>
      </c>
      <c r="C12" s="69"/>
      <c r="D12" s="69" t="s">
        <v>48</v>
      </c>
      <c r="E12" s="70" t="s">
        <v>57</v>
      </c>
      <c r="F12" s="70">
        <v>2006</v>
      </c>
    </row>
    <row r="13" spans="1:6" ht="15" customHeight="1">
      <c r="A13" s="69"/>
      <c r="B13" s="69"/>
      <c r="C13" s="69"/>
      <c r="D13" s="69" t="s">
        <v>47</v>
      </c>
      <c r="E13" s="70" t="s">
        <v>54</v>
      </c>
      <c r="F13" s="70">
        <v>2005</v>
      </c>
    </row>
    <row r="14" spans="1:6">
      <c r="A14" s="72"/>
    </row>
  </sheetData>
  <hyperlinks>
    <hyperlink ref="B4" r:id="rId1" xr:uid="{00000000-0004-0000-0300-000000000000}"/>
  </hyperlinks>
  <pageMargins left="0.75" right="0.75" top="1" bottom="1" header="0.5" footer="0.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259</vt:i4>
      </vt:variant>
    </vt:vector>
  </HeadingPairs>
  <TitlesOfParts>
    <vt:vector size="263" baseType="lpstr">
      <vt:lpstr>Staff no.s</vt:lpstr>
      <vt:lpstr>Operating costs</vt:lpstr>
      <vt:lpstr>Revenue</vt:lpstr>
      <vt:lpstr>Design</vt:lpstr>
      <vt:lpstr>CSVersion</vt:lpstr>
      <vt:lpstr>CYear0</vt:lpstr>
      <vt:lpstr>CYearM0</vt:lpstr>
      <vt:lpstr>CYearM1</vt:lpstr>
      <vt:lpstr>CYearM10</vt:lpstr>
      <vt:lpstr>CYearM11</vt:lpstr>
      <vt:lpstr>CYearM2</vt:lpstr>
      <vt:lpstr>CYearM3</vt:lpstr>
      <vt:lpstr>CYearM4</vt:lpstr>
      <vt:lpstr>CYearM5</vt:lpstr>
      <vt:lpstr>CYearM6</vt:lpstr>
      <vt:lpstr>CYearM7</vt:lpstr>
      <vt:lpstr>CYearM8</vt:lpstr>
      <vt:lpstr>CYearM9</vt:lpstr>
      <vt:lpstr>DataCollectionName</vt:lpstr>
      <vt:lpstr>DataDueDate</vt:lpstr>
      <vt:lpstr>DataDueTime</vt:lpstr>
      <vt:lpstr>'Operating costs'!EM_F03_C11.Jur.0</vt:lpstr>
      <vt:lpstr>'Operating costs'!EM_F03_C11.Jur.M1</vt:lpstr>
      <vt:lpstr>'Operating costs'!EM_F03_C11.Jur.M2</vt:lpstr>
      <vt:lpstr>'Operating costs'!EM_F03_C11.Jur.M3</vt:lpstr>
      <vt:lpstr>'Operating costs'!EM_F03_C11.Jur.M4</vt:lpstr>
      <vt:lpstr>'Operating costs'!EM_F03_C11.Jur.M5</vt:lpstr>
      <vt:lpstr>'Operating costs'!EM_F03_C11.Jur.M6</vt:lpstr>
      <vt:lpstr>'Operating costs'!EM_F03_C11.Jur.M7</vt:lpstr>
      <vt:lpstr>'Operating costs'!EM_F03_C11.Jur.M8</vt:lpstr>
      <vt:lpstr>'Operating costs'!EM_F03_C11.Jur.M9</vt:lpstr>
      <vt:lpstr>'Operating costs'!EM_F03_C12.Jur.0</vt:lpstr>
      <vt:lpstr>'Operating costs'!EM_F03_C12.Jur.M1</vt:lpstr>
      <vt:lpstr>'Operating costs'!EM_F03_C12.Jur.M2</vt:lpstr>
      <vt:lpstr>'Operating costs'!EM_F03_C12.Jur.M3</vt:lpstr>
      <vt:lpstr>'Operating costs'!EM_F03_C12.Jur.M4</vt:lpstr>
      <vt:lpstr>'Operating costs'!EM_F03_C12.Jur.M5</vt:lpstr>
      <vt:lpstr>'Operating costs'!EM_F03_C12.Jur.M6</vt:lpstr>
      <vt:lpstr>'Operating costs'!EM_F03_C12.Jur.M7</vt:lpstr>
      <vt:lpstr>'Operating costs'!EM_F03_C12.Jur.M8</vt:lpstr>
      <vt:lpstr>'Operating costs'!EM_F03_C12.Jur.M9</vt:lpstr>
      <vt:lpstr>'Operating costs'!EM_F03_C13.Jur.0</vt:lpstr>
      <vt:lpstr>'Operating costs'!EM_F03_C13.Jur.M1</vt:lpstr>
      <vt:lpstr>'Operating costs'!EM_F03_C13.Jur.M2</vt:lpstr>
      <vt:lpstr>'Operating costs'!EM_F03_C13.Jur.M3</vt:lpstr>
      <vt:lpstr>'Operating costs'!EM_F03_C13.Jur.M4</vt:lpstr>
      <vt:lpstr>'Operating costs'!EM_F03_C13.Jur.M5</vt:lpstr>
      <vt:lpstr>'Operating costs'!EM_F03_C13.Jur.M6</vt:lpstr>
      <vt:lpstr>'Operating costs'!EM_F03_C13.Jur.M7</vt:lpstr>
      <vt:lpstr>'Operating costs'!EM_F03_C13.Jur.M8</vt:lpstr>
      <vt:lpstr>'Operating costs'!EM_F03_C13.Jur.M9</vt:lpstr>
      <vt:lpstr>'Operating costs'!EM_F03_C21.Jur.0</vt:lpstr>
      <vt:lpstr>'Operating costs'!EM_F03_C21.Jur.M1</vt:lpstr>
      <vt:lpstr>'Operating costs'!EM_F03_C21.Jur.M2</vt:lpstr>
      <vt:lpstr>'Operating costs'!EM_F03_C21.Jur.M3</vt:lpstr>
      <vt:lpstr>'Operating costs'!EM_F03_C21.Jur.M4</vt:lpstr>
      <vt:lpstr>'Operating costs'!EM_F03_C21.Jur.M5</vt:lpstr>
      <vt:lpstr>'Operating costs'!EM_F03_C21.Jur.M6</vt:lpstr>
      <vt:lpstr>'Operating costs'!EM_F03_C21.Jur.M7</vt:lpstr>
      <vt:lpstr>'Operating costs'!EM_F03_C21.Jur.M8</vt:lpstr>
      <vt:lpstr>'Operating costs'!EM_F03_C21.Jur.M9</vt:lpstr>
      <vt:lpstr>'Operating costs'!EM_F03_C35.Jur.0</vt:lpstr>
      <vt:lpstr>'Operating costs'!EM_F03_C35.Jur.M1</vt:lpstr>
      <vt:lpstr>'Operating costs'!EM_F03_C35.Jur.M2</vt:lpstr>
      <vt:lpstr>'Operating costs'!EM_F03_C35.Jur.M3</vt:lpstr>
      <vt:lpstr>'Operating costs'!EM_F03_C35.Jur.M4</vt:lpstr>
      <vt:lpstr>'Operating costs'!EM_F03_C35.Jur.M5</vt:lpstr>
      <vt:lpstr>'Operating costs'!EM_F03_C35.Jur.M6</vt:lpstr>
      <vt:lpstr>'Operating costs'!EM_F03_C35.Jur.M7</vt:lpstr>
      <vt:lpstr>'Operating costs'!EM_F03_C35.Jur.M8</vt:lpstr>
      <vt:lpstr>'Operating costs'!EM_F03_C35.Jur.M9</vt:lpstr>
      <vt:lpstr>'Operating costs'!EM_F03_C38.Jur.0</vt:lpstr>
      <vt:lpstr>'Operating costs'!EM_F03_C38.Jur.M1</vt:lpstr>
      <vt:lpstr>'Operating costs'!EM_F03_C38.Jur.M2</vt:lpstr>
      <vt:lpstr>'Operating costs'!EM_F03_C38.Jur.M3</vt:lpstr>
      <vt:lpstr>'Operating costs'!EM_F03_C38.Jur.M4</vt:lpstr>
      <vt:lpstr>'Operating costs'!EM_F03_C38.Jur.M5</vt:lpstr>
      <vt:lpstr>'Operating costs'!EM_F03_C38.Jur.M6</vt:lpstr>
      <vt:lpstr>'Operating costs'!EM_F03_C38.Jur.M7</vt:lpstr>
      <vt:lpstr>'Operating costs'!EM_F03_C38.Jur.M8</vt:lpstr>
      <vt:lpstr>'Operating costs'!EM_F03_C38.Jur.M9</vt:lpstr>
      <vt:lpstr>'Operating costs'!EM_F03_C39.Jur.0</vt:lpstr>
      <vt:lpstr>'Operating costs'!EM_F03_C39.Jur.M1</vt:lpstr>
      <vt:lpstr>'Operating costs'!EM_F03_C39.Jur.M2</vt:lpstr>
      <vt:lpstr>'Operating costs'!EM_F03_C39.Jur.M3</vt:lpstr>
      <vt:lpstr>'Operating costs'!EM_F03_C39.Jur.M4</vt:lpstr>
      <vt:lpstr>'Operating costs'!EM_F03_C39.Jur.M5</vt:lpstr>
      <vt:lpstr>'Operating costs'!EM_F03_C39.Jur.M6</vt:lpstr>
      <vt:lpstr>'Operating costs'!EM_F03_C39.Jur.M7</vt:lpstr>
      <vt:lpstr>'Operating costs'!EM_F03_C39.Jur.M8</vt:lpstr>
      <vt:lpstr>'Operating costs'!EM_F03_C39.Jur.M9</vt:lpstr>
      <vt:lpstr>Revenue!EM_F04_D111.Jur.0</vt:lpstr>
      <vt:lpstr>Revenue!EM_F04_D111.Jur.M1</vt:lpstr>
      <vt:lpstr>Revenue!EM_F04_D111.Jur.M2</vt:lpstr>
      <vt:lpstr>Revenue!EM_F04_D111.Jur.M3</vt:lpstr>
      <vt:lpstr>Revenue!EM_F04_D111.Jur.M4</vt:lpstr>
      <vt:lpstr>Revenue!EM_F04_D111.Jur.M5</vt:lpstr>
      <vt:lpstr>Revenue!EM_F04_D111.Jur.M6</vt:lpstr>
      <vt:lpstr>Revenue!EM_F04_D111.Jur.M7</vt:lpstr>
      <vt:lpstr>Revenue!EM_F04_D111.Jur.M8</vt:lpstr>
      <vt:lpstr>Revenue!EM_F04_D111.Jur.M9</vt:lpstr>
      <vt:lpstr>Revenue!EM_F04_D112.Jur.0</vt:lpstr>
      <vt:lpstr>Revenue!EM_F04_D112.Jur.M1</vt:lpstr>
      <vt:lpstr>Revenue!EM_F04_D112.Jur.M2</vt:lpstr>
      <vt:lpstr>Revenue!EM_F04_D112.Jur.M3</vt:lpstr>
      <vt:lpstr>Revenue!EM_F04_D112.Jur.M4</vt:lpstr>
      <vt:lpstr>Revenue!EM_F04_D112.Jur.M5</vt:lpstr>
      <vt:lpstr>Revenue!EM_F04_D112.Jur.M6</vt:lpstr>
      <vt:lpstr>Revenue!EM_F04_D112.Jur.M7</vt:lpstr>
      <vt:lpstr>Revenue!EM_F04_D112.Jur.M8</vt:lpstr>
      <vt:lpstr>Revenue!EM_F04_D112.Jur.M9</vt:lpstr>
      <vt:lpstr>Revenue!EM_F04_D113.Jur.0</vt:lpstr>
      <vt:lpstr>Revenue!EM_F04_D113.Jur.M1</vt:lpstr>
      <vt:lpstr>Revenue!EM_F04_D113.Jur.M2</vt:lpstr>
      <vt:lpstr>Revenue!EM_F04_D113.Jur.M3</vt:lpstr>
      <vt:lpstr>Revenue!EM_F04_D113.Jur.M4</vt:lpstr>
      <vt:lpstr>Revenue!EM_F04_D113.Jur.M5</vt:lpstr>
      <vt:lpstr>Revenue!EM_F04_D113.Jur.M6</vt:lpstr>
      <vt:lpstr>Revenue!EM_F04_D113.Jur.M7</vt:lpstr>
      <vt:lpstr>Revenue!EM_F04_D113.Jur.M8</vt:lpstr>
      <vt:lpstr>Revenue!EM_F04_D113.Jur.M9</vt:lpstr>
      <vt:lpstr>Revenue!EM_F04_D121.Jur.0</vt:lpstr>
      <vt:lpstr>Revenue!EM_F04_D121.Jur.M1</vt:lpstr>
      <vt:lpstr>Revenue!EM_F04_D121.Jur.M2</vt:lpstr>
      <vt:lpstr>Revenue!EM_F04_D121.Jur.M3</vt:lpstr>
      <vt:lpstr>Revenue!EM_F04_D121.Jur.M4</vt:lpstr>
      <vt:lpstr>Revenue!EM_F04_D121.Jur.M5</vt:lpstr>
      <vt:lpstr>Revenue!EM_F04_D121.Jur.M6</vt:lpstr>
      <vt:lpstr>Revenue!EM_F04_D121.Jur.M7</vt:lpstr>
      <vt:lpstr>Revenue!EM_F04_D121.Jur.M8</vt:lpstr>
      <vt:lpstr>Revenue!EM_F04_D121.Jur.M9</vt:lpstr>
      <vt:lpstr>Revenue!EM_F04_D122.Jur.0</vt:lpstr>
      <vt:lpstr>Revenue!EM_F04_D122.Jur.M1</vt:lpstr>
      <vt:lpstr>Revenue!EM_F04_D122.Jur.M2</vt:lpstr>
      <vt:lpstr>Revenue!EM_F04_D122.Jur.M3</vt:lpstr>
      <vt:lpstr>Revenue!EM_F04_D122.Jur.M4</vt:lpstr>
      <vt:lpstr>Revenue!EM_F04_D122.Jur.M5</vt:lpstr>
      <vt:lpstr>Revenue!EM_F04_D122.Jur.M6</vt:lpstr>
      <vt:lpstr>Revenue!EM_F04_D122.Jur.M7</vt:lpstr>
      <vt:lpstr>Revenue!EM_F04_D122.Jur.M8</vt:lpstr>
      <vt:lpstr>Revenue!EM_F04_D122.Jur.M9</vt:lpstr>
      <vt:lpstr>Revenue!EM_F04_D13.Jur.0</vt:lpstr>
      <vt:lpstr>Revenue!EM_F04_D13.Jur.M1</vt:lpstr>
      <vt:lpstr>Revenue!EM_F04_D13.Jur.M2</vt:lpstr>
      <vt:lpstr>Revenue!EM_F04_D13.Jur.M3</vt:lpstr>
      <vt:lpstr>Revenue!EM_F04_D13.Jur.M4</vt:lpstr>
      <vt:lpstr>Revenue!EM_F04_D13.Jur.M5</vt:lpstr>
      <vt:lpstr>Revenue!EM_F04_D13.Jur.M6</vt:lpstr>
      <vt:lpstr>Revenue!EM_F04_D13.Jur.M7</vt:lpstr>
      <vt:lpstr>Revenue!EM_F04_D13.Jur.M8</vt:lpstr>
      <vt:lpstr>Revenue!EM_F04_D13.Jur.M9</vt:lpstr>
      <vt:lpstr>Revenue!EM_F04_D14.Jur.0</vt:lpstr>
      <vt:lpstr>Revenue!EM_F04_D14.Jur.M1</vt:lpstr>
      <vt:lpstr>Revenue!EM_F04_D14.Jur.M2</vt:lpstr>
      <vt:lpstr>Revenue!EM_F04_D14.Jur.M3</vt:lpstr>
      <vt:lpstr>Revenue!EM_F04_D14.Jur.M4</vt:lpstr>
      <vt:lpstr>Revenue!EM_F04_D14.Jur.M5</vt:lpstr>
      <vt:lpstr>Revenue!EM_F04_D14.Jur.M6</vt:lpstr>
      <vt:lpstr>Revenue!EM_F04_D14.Jur.M7</vt:lpstr>
      <vt:lpstr>Revenue!EM_F04_D14.Jur.M8</vt:lpstr>
      <vt:lpstr>Revenue!EM_F04_D14.Jur.M9</vt:lpstr>
      <vt:lpstr>Revenue!EM_F04_D15.Jur.0</vt:lpstr>
      <vt:lpstr>Revenue!EM_F04_D15.Jur.M1</vt:lpstr>
      <vt:lpstr>Revenue!EM_F04_D15.Jur.M2</vt:lpstr>
      <vt:lpstr>Revenue!EM_F04_D15.Jur.M3</vt:lpstr>
      <vt:lpstr>Revenue!EM_F04_D15.Jur.M4</vt:lpstr>
      <vt:lpstr>Revenue!EM_F04_D15.Jur.M5</vt:lpstr>
      <vt:lpstr>Revenue!EM_F04_D15.Jur.M6</vt:lpstr>
      <vt:lpstr>Revenue!EM_F04_D15.Jur.M7</vt:lpstr>
      <vt:lpstr>Revenue!EM_F04_D15.Jur.M8</vt:lpstr>
      <vt:lpstr>Revenue!EM_F04_D15.Jur.M9</vt:lpstr>
      <vt:lpstr>Jurisdiction</vt:lpstr>
      <vt:lpstr>'Staff no.s'!lblG11</vt:lpstr>
      <vt:lpstr>'Staff no.s'!lblG12</vt:lpstr>
      <vt:lpstr>'Staff no.s'!lblG13</vt:lpstr>
      <vt:lpstr>'Staff no.s'!lblG15</vt:lpstr>
      <vt:lpstr>'Staff no.s'!lblG16</vt:lpstr>
      <vt:lpstr>'Staff no.s'!lblG17</vt:lpstr>
      <vt:lpstr>'Staff no.s'!lblG18</vt:lpstr>
      <vt:lpstr>'Staff no.s'!lblG19</vt:lpstr>
      <vt:lpstr>'Staff no.s'!lblG20</vt:lpstr>
      <vt:lpstr>'Staff no.s'!lblG23</vt:lpstr>
      <vt:lpstr>'Staff no.s'!lblG26</vt:lpstr>
      <vt:lpstr>'Staff no.s'!lblG27</vt:lpstr>
      <vt:lpstr>'Staff no.s'!lblH11</vt:lpstr>
      <vt:lpstr>'Staff no.s'!lblH12</vt:lpstr>
      <vt:lpstr>'Staff no.s'!lblH13</vt:lpstr>
      <vt:lpstr>'Staff no.s'!lblH23</vt:lpstr>
      <vt:lpstr>'Staff no.s'!lblH26</vt:lpstr>
      <vt:lpstr>'Staff no.s'!lblH27</vt:lpstr>
      <vt:lpstr>'Staff no.s'!lblI11</vt:lpstr>
      <vt:lpstr>'Staff no.s'!lblI12</vt:lpstr>
      <vt:lpstr>'Staff no.s'!lblI13</vt:lpstr>
      <vt:lpstr>'Staff no.s'!lblI23</vt:lpstr>
      <vt:lpstr>'Staff no.s'!lblI26</vt:lpstr>
      <vt:lpstr>'Staff no.s'!lblI27</vt:lpstr>
      <vt:lpstr>'Staff no.s'!lblJ11</vt:lpstr>
      <vt:lpstr>'Staff no.s'!lblJ12</vt:lpstr>
      <vt:lpstr>'Staff no.s'!lblJ13</vt:lpstr>
      <vt:lpstr>'Staff no.s'!lblJ23</vt:lpstr>
      <vt:lpstr>'Staff no.s'!lblJ26</vt:lpstr>
      <vt:lpstr>'Staff no.s'!lblJ27</vt:lpstr>
      <vt:lpstr>'Staff no.s'!lblK11</vt:lpstr>
      <vt:lpstr>'Staff no.s'!lblK12</vt:lpstr>
      <vt:lpstr>'Staff no.s'!lblK13</vt:lpstr>
      <vt:lpstr>'Staff no.s'!lblK23</vt:lpstr>
      <vt:lpstr>'Staff no.s'!lblK26</vt:lpstr>
      <vt:lpstr>'Staff no.s'!lblK27</vt:lpstr>
      <vt:lpstr>'Staff no.s'!lblL11</vt:lpstr>
      <vt:lpstr>'Staff no.s'!lblL12</vt:lpstr>
      <vt:lpstr>'Staff no.s'!lblL13</vt:lpstr>
      <vt:lpstr>'Staff no.s'!lblL23</vt:lpstr>
      <vt:lpstr>'Staff no.s'!lblL26</vt:lpstr>
      <vt:lpstr>'Staff no.s'!lblL27</vt:lpstr>
      <vt:lpstr>'Staff no.s'!lblM11</vt:lpstr>
      <vt:lpstr>'Staff no.s'!lblM12</vt:lpstr>
      <vt:lpstr>'Staff no.s'!lblM13</vt:lpstr>
      <vt:lpstr>'Staff no.s'!lblM23</vt:lpstr>
      <vt:lpstr>'Staff no.s'!lblM26</vt:lpstr>
      <vt:lpstr>'Staff no.s'!lblM27</vt:lpstr>
      <vt:lpstr>'Staff no.s'!lblN11</vt:lpstr>
      <vt:lpstr>'Staff no.s'!lblN12</vt:lpstr>
      <vt:lpstr>'Staff no.s'!lblN13</vt:lpstr>
      <vt:lpstr>'Staff no.s'!lblN23</vt:lpstr>
      <vt:lpstr>'Staff no.s'!lblN26</vt:lpstr>
      <vt:lpstr>'Staff no.s'!lblN27</vt:lpstr>
      <vt:lpstr>'Staff no.s'!lblO11</vt:lpstr>
      <vt:lpstr>'Staff no.s'!lblO12</vt:lpstr>
      <vt:lpstr>'Staff no.s'!lblO13</vt:lpstr>
      <vt:lpstr>'Staff no.s'!lblO23</vt:lpstr>
      <vt:lpstr>'Staff no.s'!lblO26</vt:lpstr>
      <vt:lpstr>'Staff no.s'!lblO27</vt:lpstr>
      <vt:lpstr>'Staff no.s'!lblP11</vt:lpstr>
      <vt:lpstr>'Staff no.s'!lblP12</vt:lpstr>
      <vt:lpstr>'Staff no.s'!lblP13</vt:lpstr>
      <vt:lpstr>'Staff no.s'!lblP23</vt:lpstr>
      <vt:lpstr>'Staff no.s'!lblP26</vt:lpstr>
      <vt:lpstr>'Staff no.s'!lblP27</vt:lpstr>
      <vt:lpstr>'Operating costs'!Print_Area</vt:lpstr>
      <vt:lpstr>Revenue!Print_Area</vt:lpstr>
      <vt:lpstr>'Staff no.s'!Print_Area</vt:lpstr>
      <vt:lpstr>'Operating costs'!Print_Titles</vt:lpstr>
      <vt:lpstr>Revenue!Print_Titles</vt:lpstr>
      <vt:lpstr>'Staff no.s'!Print_Titles</vt:lpstr>
      <vt:lpstr>Ryear</vt:lpstr>
      <vt:lpstr>SecretariatEmail</vt:lpstr>
      <vt:lpstr>SecretariatFax</vt:lpstr>
      <vt:lpstr>SecretariatName</vt:lpstr>
      <vt:lpstr>SecretariatPhone</vt:lpstr>
      <vt:lpstr>WorkingGroupName</vt:lpstr>
      <vt:lpstr>Year0</vt:lpstr>
      <vt:lpstr>YearM0</vt:lpstr>
      <vt:lpstr>YearM1</vt:lpstr>
      <vt:lpstr>YearM10</vt:lpstr>
      <vt:lpstr>YearM11</vt:lpstr>
      <vt:lpstr>YearM2</vt:lpstr>
      <vt:lpstr>YearM3</vt:lpstr>
      <vt:lpstr>YearM4</vt:lpstr>
      <vt:lpstr>YearM5</vt:lpstr>
      <vt:lpstr>YearM6</vt:lpstr>
      <vt:lpstr>YearM7</vt:lpstr>
      <vt:lpstr>YearM8</vt:lpstr>
      <vt:lpstr>YearM9</vt:lpstr>
    </vt:vector>
  </TitlesOfParts>
  <Company>Productivity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McDonald, Andrew</dc:creator>
  <cp:lastModifiedBy>Kerin Miles</cp:lastModifiedBy>
  <cp:lastPrinted>2018-01-28T23:27:31Z</cp:lastPrinted>
  <dcterms:created xsi:type="dcterms:W3CDTF">2012-09-20T02:09:13Z</dcterms:created>
  <dcterms:modified xsi:type="dcterms:W3CDTF">2021-04-27T22:18:53Z</dcterms:modified>
</cp:coreProperties>
</file>